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lvobwalden.sharepoint.com/sites/LehrerverbandObwalden/Freigegebene Dokumente/General/Archiv/Lohnumfrage/Lohntool/"/>
    </mc:Choice>
  </mc:AlternateContent>
  <xr:revisionPtr revIDLastSave="29" documentId="8_{84137A6D-C355-4FB5-B3FC-930C8339E6F1}" xr6:coauthVersionLast="47" xr6:coauthVersionMax="47" xr10:uidLastSave="{789F4468-88EE-4A75-BE13-093630AEC4A9}"/>
  <bookViews>
    <workbookView xWindow="-90" yWindow="-90" windowWidth="19380" windowHeight="10260" xr2:uid="{00000000-000D-0000-FFFF-FFFF00000000}"/>
  </bookViews>
  <sheets>
    <sheet name="Lohnüberprüfung" sheetId="11" r:id="rId1"/>
    <sheet name="L9_Daten" sheetId="1" r:id="rId2"/>
    <sheet name="L10_Daten" sheetId="2" r:id="rId3"/>
    <sheet name="L12_Daten" sheetId="3" r:id="rId4"/>
    <sheet name="L13_Daten" sheetId="4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B6" i="1"/>
  <c r="C6" i="1"/>
  <c r="B6" i="4"/>
  <c r="C6" i="4" s="1"/>
  <c r="B6" i="3" l="1"/>
  <c r="B6" i="2"/>
  <c r="AR7" i="4"/>
  <c r="AR9" i="4"/>
  <c r="AS7" i="3"/>
  <c r="AS9" i="3"/>
  <c r="AQ9" i="4" l="1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D8" i="4"/>
  <c r="D12" i="4" s="1"/>
  <c r="C8" i="4"/>
  <c r="B8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C8" i="2"/>
  <c r="D8" i="2"/>
  <c r="D12" i="2" s="1"/>
  <c r="B8" i="2"/>
  <c r="C8" i="3"/>
  <c r="D8" i="3"/>
  <c r="D11" i="3" s="1"/>
  <c r="B8" i="3"/>
  <c r="C6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D12" i="1"/>
  <c r="D11" i="1"/>
  <c r="D7" i="1"/>
  <c r="E8" i="1" s="1"/>
  <c r="F8" i="1" s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C9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C7" i="1"/>
  <c r="E8" i="4"/>
  <c r="E10" i="4" s="1"/>
  <c r="D10" i="3"/>
  <c r="D11" i="4" l="1"/>
  <c r="F8" i="4"/>
  <c r="F11" i="4" s="1"/>
  <c r="D10" i="4"/>
  <c r="D6" i="4"/>
  <c r="E12" i="4"/>
  <c r="E11" i="4"/>
  <c r="G8" i="4"/>
  <c r="H8" i="4" s="1"/>
  <c r="D12" i="3"/>
  <c r="E8" i="2"/>
  <c r="E11" i="2" s="1"/>
  <c r="D10" i="2"/>
  <c r="E8" i="3"/>
  <c r="E12" i="3" s="1"/>
  <c r="D6" i="3"/>
  <c r="D6" i="1"/>
  <c r="F11" i="1"/>
  <c r="F12" i="1"/>
  <c r="F10" i="1"/>
  <c r="E12" i="1"/>
  <c r="E11" i="1"/>
  <c r="E10" i="1"/>
  <c r="G8" i="1"/>
  <c r="E10" i="3"/>
  <c r="D11" i="2"/>
  <c r="F10" i="4" l="1"/>
  <c r="F12" i="4"/>
  <c r="E10" i="2"/>
  <c r="F8" i="2"/>
  <c r="E12" i="2"/>
  <c r="E6" i="4"/>
  <c r="F6" i="4" s="1"/>
  <c r="G12" i="4"/>
  <c r="G11" i="4"/>
  <c r="G10" i="4"/>
  <c r="E11" i="3"/>
  <c r="F8" i="3"/>
  <c r="F10" i="3" s="1"/>
  <c r="E6" i="1"/>
  <c r="F6" i="1" s="1"/>
  <c r="E6" i="3"/>
  <c r="F11" i="2"/>
  <c r="G8" i="2"/>
  <c r="F12" i="2"/>
  <c r="F10" i="2"/>
  <c r="G10" i="1"/>
  <c r="G11" i="1"/>
  <c r="H8" i="1"/>
  <c r="G12" i="1"/>
  <c r="H12" i="4"/>
  <c r="H10" i="4"/>
  <c r="I8" i="4"/>
  <c r="H11" i="4"/>
  <c r="G8" i="3" l="1"/>
  <c r="H8" i="3" s="1"/>
  <c r="F11" i="3"/>
  <c r="F12" i="3"/>
  <c r="F6" i="3"/>
  <c r="I10" i="4"/>
  <c r="J8" i="4"/>
  <c r="I12" i="4"/>
  <c r="I11" i="4"/>
  <c r="G11" i="3"/>
  <c r="G10" i="2"/>
  <c r="H8" i="2"/>
  <c r="G12" i="2"/>
  <c r="G11" i="2"/>
  <c r="G6" i="1"/>
  <c r="I8" i="1"/>
  <c r="H12" i="1"/>
  <c r="H10" i="1"/>
  <c r="H11" i="1"/>
  <c r="G6" i="4"/>
  <c r="G10" i="3" l="1"/>
  <c r="G12" i="3"/>
  <c r="G6" i="3"/>
  <c r="H6" i="4"/>
  <c r="H10" i="2"/>
  <c r="I8" i="2"/>
  <c r="H12" i="2"/>
  <c r="H11" i="2"/>
  <c r="H12" i="3"/>
  <c r="I8" i="3"/>
  <c r="H10" i="3"/>
  <c r="H11" i="3"/>
  <c r="J12" i="4"/>
  <c r="J10" i="4"/>
  <c r="K8" i="4"/>
  <c r="J11" i="4"/>
  <c r="J8" i="1"/>
  <c r="I12" i="1"/>
  <c r="I10" i="1"/>
  <c r="I11" i="1"/>
  <c r="H6" i="1"/>
  <c r="H6" i="3" l="1"/>
  <c r="I11" i="2"/>
  <c r="J8" i="2"/>
  <c r="I12" i="2"/>
  <c r="I10" i="2"/>
  <c r="I6" i="1"/>
  <c r="J11" i="1"/>
  <c r="J12" i="1"/>
  <c r="K8" i="1"/>
  <c r="J10" i="1"/>
  <c r="I10" i="3"/>
  <c r="I12" i="3"/>
  <c r="I11" i="3"/>
  <c r="J8" i="3"/>
  <c r="I6" i="4"/>
  <c r="K10" i="4"/>
  <c r="L8" i="4"/>
  <c r="K12" i="4"/>
  <c r="K11" i="4"/>
  <c r="I6" i="3" l="1"/>
  <c r="J6" i="4"/>
  <c r="J10" i="3"/>
  <c r="K8" i="3"/>
  <c r="J12" i="3"/>
  <c r="J11" i="3"/>
  <c r="J10" i="2"/>
  <c r="K8" i="2"/>
  <c r="J12" i="2"/>
  <c r="J11" i="2"/>
  <c r="M8" i="4"/>
  <c r="L12" i="4"/>
  <c r="L11" i="4"/>
  <c r="L10" i="4"/>
  <c r="J6" i="1"/>
  <c r="K10" i="1"/>
  <c r="K11" i="1"/>
  <c r="L8" i="1"/>
  <c r="K12" i="1"/>
  <c r="J6" i="3" l="1"/>
  <c r="M12" i="4"/>
  <c r="N8" i="4"/>
  <c r="M10" i="4"/>
  <c r="M11" i="4"/>
  <c r="K10" i="3"/>
  <c r="L8" i="3"/>
  <c r="K12" i="3"/>
  <c r="K11" i="3"/>
  <c r="K11" i="2"/>
  <c r="K10" i="2"/>
  <c r="K12" i="2"/>
  <c r="L8" i="2"/>
  <c r="K6" i="4"/>
  <c r="L11" i="1"/>
  <c r="L12" i="1"/>
  <c r="L10" i="1"/>
  <c r="M8" i="1"/>
  <c r="K6" i="1"/>
  <c r="K6" i="3" l="1"/>
  <c r="L6" i="4"/>
  <c r="L12" i="2"/>
  <c r="L10" i="2"/>
  <c r="L11" i="2"/>
  <c r="M8" i="2"/>
  <c r="L12" i="3"/>
  <c r="L10" i="3"/>
  <c r="M8" i="3"/>
  <c r="L11" i="3"/>
  <c r="L6" i="1"/>
  <c r="M10" i="1"/>
  <c r="N8" i="1"/>
  <c r="M12" i="1"/>
  <c r="M11" i="1"/>
  <c r="N12" i="4"/>
  <c r="N10" i="4"/>
  <c r="N11" i="4"/>
  <c r="O8" i="4"/>
  <c r="L6" i="3" l="1"/>
  <c r="O11" i="4"/>
  <c r="O10" i="4"/>
  <c r="O12" i="4"/>
  <c r="P8" i="4"/>
  <c r="M6" i="1"/>
  <c r="M6" i="4"/>
  <c r="N8" i="2"/>
  <c r="M12" i="2"/>
  <c r="M11" i="2"/>
  <c r="M10" i="2"/>
  <c r="N11" i="1"/>
  <c r="N10" i="1"/>
  <c r="O8" i="1"/>
  <c r="N12" i="1"/>
  <c r="M10" i="3"/>
  <c r="M11" i="3"/>
  <c r="M12" i="3"/>
  <c r="N8" i="3"/>
  <c r="M6" i="3" l="1"/>
  <c r="N10" i="3"/>
  <c r="O8" i="3"/>
  <c r="N12" i="3"/>
  <c r="N11" i="3"/>
  <c r="P12" i="4"/>
  <c r="Q8" i="4"/>
  <c r="P10" i="4"/>
  <c r="P11" i="4"/>
  <c r="O10" i="1"/>
  <c r="P8" i="1"/>
  <c r="O11" i="1"/>
  <c r="O12" i="1"/>
  <c r="N6" i="4"/>
  <c r="N6" i="1"/>
  <c r="N10" i="2"/>
  <c r="O8" i="2"/>
  <c r="N12" i="2"/>
  <c r="N11" i="2"/>
  <c r="N6" i="3" l="1"/>
  <c r="Q12" i="4"/>
  <c r="Q11" i="4"/>
  <c r="Q10" i="4"/>
  <c r="R8" i="4"/>
  <c r="O6" i="4"/>
  <c r="O10" i="3"/>
  <c r="P8" i="3"/>
  <c r="O12" i="3"/>
  <c r="O11" i="3"/>
  <c r="O10" i="2"/>
  <c r="P8" i="2"/>
  <c r="O12" i="2"/>
  <c r="O11" i="2"/>
  <c r="O6" i="1"/>
  <c r="P11" i="1"/>
  <c r="P12" i="1"/>
  <c r="Q8" i="1"/>
  <c r="P10" i="1"/>
  <c r="O6" i="3" l="1"/>
  <c r="P6" i="4"/>
  <c r="Q11" i="1"/>
  <c r="R8" i="1"/>
  <c r="Q12" i="1"/>
  <c r="Q10" i="1"/>
  <c r="P6" i="1"/>
  <c r="P10" i="2"/>
  <c r="Q8" i="2"/>
  <c r="P12" i="2"/>
  <c r="P11" i="2"/>
  <c r="S8" i="4"/>
  <c r="R10" i="4"/>
  <c r="R12" i="4"/>
  <c r="R11" i="4"/>
  <c r="P11" i="3"/>
  <c r="P12" i="3"/>
  <c r="Q8" i="3"/>
  <c r="P10" i="3"/>
  <c r="P6" i="3" l="1"/>
  <c r="S8" i="1"/>
  <c r="R10" i="1"/>
  <c r="R12" i="1"/>
  <c r="R11" i="1"/>
  <c r="R8" i="2"/>
  <c r="Q11" i="2"/>
  <c r="Q12" i="2"/>
  <c r="Q10" i="2"/>
  <c r="Q6" i="1"/>
  <c r="S12" i="4"/>
  <c r="T8" i="4"/>
  <c r="S10" i="4"/>
  <c r="S11" i="4"/>
  <c r="R8" i="3"/>
  <c r="Q12" i="3"/>
  <c r="Q11" i="3"/>
  <c r="Q10" i="3"/>
  <c r="Q6" i="4"/>
  <c r="Q6" i="3" l="1"/>
  <c r="T8" i="1"/>
  <c r="S11" i="1"/>
  <c r="S12" i="1"/>
  <c r="S10" i="1"/>
  <c r="T10" i="4"/>
  <c r="T11" i="4"/>
  <c r="U8" i="4"/>
  <c r="T12" i="4"/>
  <c r="R6" i="4"/>
  <c r="R6" i="1"/>
  <c r="R12" i="3"/>
  <c r="R11" i="3"/>
  <c r="R10" i="3"/>
  <c r="S8" i="3"/>
  <c r="R10" i="2"/>
  <c r="S8" i="2"/>
  <c r="R12" i="2"/>
  <c r="R11" i="2"/>
  <c r="R6" i="3" l="1"/>
  <c r="U11" i="4"/>
  <c r="U12" i="4"/>
  <c r="U10" i="4"/>
  <c r="V8" i="4"/>
  <c r="S6" i="4"/>
  <c r="S6" i="1"/>
  <c r="S10" i="2"/>
  <c r="T8" i="2"/>
  <c r="S12" i="2"/>
  <c r="S11" i="2"/>
  <c r="S11" i="3"/>
  <c r="S10" i="3"/>
  <c r="S12" i="3"/>
  <c r="T8" i="3"/>
  <c r="T11" i="1"/>
  <c r="T12" i="1"/>
  <c r="U8" i="1"/>
  <c r="T10" i="1"/>
  <c r="S6" i="3" l="1"/>
  <c r="V12" i="4"/>
  <c r="V10" i="4"/>
  <c r="W8" i="4"/>
  <c r="V11" i="4"/>
  <c r="T6" i="4"/>
  <c r="U10" i="1"/>
  <c r="U11" i="1"/>
  <c r="V8" i="1"/>
  <c r="U12" i="1"/>
  <c r="T12" i="2"/>
  <c r="T10" i="2"/>
  <c r="T11" i="2"/>
  <c r="U8" i="2"/>
  <c r="T10" i="3"/>
  <c r="T11" i="3"/>
  <c r="U8" i="3"/>
  <c r="T12" i="3"/>
  <c r="T6" i="1"/>
  <c r="T6" i="3" l="1"/>
  <c r="W10" i="4"/>
  <c r="X8" i="4"/>
  <c r="W12" i="4"/>
  <c r="W11" i="4"/>
  <c r="U11" i="3"/>
  <c r="V8" i="3"/>
  <c r="U12" i="3"/>
  <c r="U10" i="3"/>
  <c r="U6" i="1"/>
  <c r="U6" i="4"/>
  <c r="V11" i="1"/>
  <c r="W8" i="1"/>
  <c r="V10" i="1"/>
  <c r="V12" i="1"/>
  <c r="V8" i="2"/>
  <c r="U12" i="2"/>
  <c r="U11" i="2"/>
  <c r="U10" i="2"/>
  <c r="U6" i="3" l="1"/>
  <c r="V12" i="3"/>
  <c r="V11" i="3"/>
  <c r="V10" i="3"/>
  <c r="W8" i="3"/>
  <c r="W10" i="1"/>
  <c r="W11" i="1"/>
  <c r="X8" i="1"/>
  <c r="W12" i="1"/>
  <c r="V6" i="4"/>
  <c r="V6" i="1"/>
  <c r="X12" i="4"/>
  <c r="X10" i="4"/>
  <c r="X11" i="4"/>
  <c r="Y8" i="4"/>
  <c r="V10" i="2"/>
  <c r="W8" i="2"/>
  <c r="V12" i="2"/>
  <c r="V11" i="2"/>
  <c r="V6" i="3" l="1"/>
  <c r="W11" i="3"/>
  <c r="W10" i="3"/>
  <c r="W12" i="3"/>
  <c r="X8" i="3"/>
  <c r="W10" i="2"/>
  <c r="X8" i="2"/>
  <c r="W12" i="2"/>
  <c r="W11" i="2"/>
  <c r="Y12" i="4"/>
  <c r="Y10" i="4"/>
  <c r="Y11" i="4"/>
  <c r="Z8" i="4"/>
  <c r="W6" i="1"/>
  <c r="W6" i="4"/>
  <c r="X11" i="1"/>
  <c r="X12" i="1"/>
  <c r="Y8" i="1"/>
  <c r="X10" i="1"/>
  <c r="W6" i="3" l="1"/>
  <c r="X6" i="4"/>
  <c r="X11" i="3"/>
  <c r="Y8" i="3"/>
  <c r="X12" i="3"/>
  <c r="X10" i="3"/>
  <c r="Y10" i="1"/>
  <c r="Y11" i="1"/>
  <c r="Z8" i="1"/>
  <c r="Y12" i="1"/>
  <c r="X10" i="2"/>
  <c r="Y8" i="2"/>
  <c r="X12" i="2"/>
  <c r="X11" i="2"/>
  <c r="Z12" i="4"/>
  <c r="Z10" i="4"/>
  <c r="AA8" i="4"/>
  <c r="Z11" i="4"/>
  <c r="X6" i="1"/>
  <c r="X6" i="3" l="1"/>
  <c r="AA11" i="4"/>
  <c r="AB8" i="4"/>
  <c r="AA10" i="4"/>
  <c r="AA12" i="4"/>
  <c r="Y12" i="3"/>
  <c r="Y10" i="3"/>
  <c r="Y11" i="3"/>
  <c r="Z8" i="3"/>
  <c r="Z8" i="2"/>
  <c r="Y11" i="2"/>
  <c r="Y12" i="2"/>
  <c r="Y10" i="2"/>
  <c r="Y6" i="1"/>
  <c r="AA8" i="1"/>
  <c r="Z11" i="1"/>
  <c r="Z10" i="1"/>
  <c r="Z12" i="1"/>
  <c r="Y6" i="4"/>
  <c r="Y6" i="3" l="1"/>
  <c r="Z10" i="3"/>
  <c r="AA8" i="3"/>
  <c r="Z12" i="3"/>
  <c r="Z11" i="3"/>
  <c r="Z6" i="4"/>
  <c r="AB8" i="1"/>
  <c r="AA10" i="1"/>
  <c r="AA11" i="1"/>
  <c r="AA12" i="1"/>
  <c r="AB12" i="4"/>
  <c r="AC8" i="4"/>
  <c r="AB10" i="4"/>
  <c r="AB11" i="4"/>
  <c r="Z6" i="1"/>
  <c r="Z10" i="2"/>
  <c r="AA8" i="2"/>
  <c r="Z12" i="2"/>
  <c r="Z11" i="2"/>
  <c r="Z6" i="3" l="1"/>
  <c r="AC8" i="1"/>
  <c r="AB10" i="1"/>
  <c r="AB11" i="1"/>
  <c r="AB12" i="1"/>
  <c r="AA6" i="1"/>
  <c r="AA6" i="4"/>
  <c r="AC11" i="4"/>
  <c r="AC12" i="4"/>
  <c r="AC10" i="4"/>
  <c r="AD8" i="4"/>
  <c r="AA10" i="2"/>
  <c r="AA11" i="2"/>
  <c r="AB8" i="2"/>
  <c r="AA12" i="2"/>
  <c r="AA10" i="3"/>
  <c r="AB8" i="3"/>
  <c r="AA12" i="3"/>
  <c r="AA11" i="3"/>
  <c r="AA6" i="3" l="1"/>
  <c r="AB6" i="4"/>
  <c r="AB6" i="1"/>
  <c r="AB11" i="2"/>
  <c r="AC8" i="2"/>
  <c r="AB12" i="2"/>
  <c r="AB10" i="2"/>
  <c r="AB12" i="3"/>
  <c r="AB10" i="3"/>
  <c r="AC8" i="3"/>
  <c r="AB11" i="3"/>
  <c r="AD12" i="4"/>
  <c r="AE8" i="4"/>
  <c r="AD10" i="4"/>
  <c r="AD11" i="4"/>
  <c r="AC12" i="1"/>
  <c r="AD8" i="1"/>
  <c r="AC10" i="1"/>
  <c r="AC11" i="1"/>
  <c r="AB6" i="3" l="1"/>
  <c r="AC6" i="4"/>
  <c r="AC10" i="2"/>
  <c r="AC11" i="2"/>
  <c r="AC12" i="2"/>
  <c r="AD8" i="2"/>
  <c r="AC12" i="3"/>
  <c r="AC11" i="3"/>
  <c r="AD8" i="3"/>
  <c r="AC10" i="3"/>
  <c r="AD11" i="1"/>
  <c r="AD12" i="1"/>
  <c r="AD10" i="1"/>
  <c r="AE8" i="1"/>
  <c r="AF8" i="4"/>
  <c r="AE11" i="4"/>
  <c r="AE12" i="4"/>
  <c r="AE10" i="4"/>
  <c r="AC6" i="1"/>
  <c r="AC6" i="3" l="1"/>
  <c r="AE10" i="1"/>
  <c r="AF8" i="1"/>
  <c r="AE12" i="1"/>
  <c r="AE11" i="1"/>
  <c r="AD10" i="2"/>
  <c r="AE8" i="2"/>
  <c r="AD12" i="2"/>
  <c r="AD11" i="2"/>
  <c r="AD6" i="4"/>
  <c r="AD6" i="1"/>
  <c r="AG8" i="4"/>
  <c r="AF11" i="4"/>
  <c r="AF10" i="4"/>
  <c r="AF12" i="4"/>
  <c r="AD12" i="3"/>
  <c r="AD10" i="3"/>
  <c r="AE8" i="3"/>
  <c r="AD11" i="3"/>
  <c r="AD6" i="3" l="1"/>
  <c r="AE10" i="2"/>
  <c r="AE11" i="2"/>
  <c r="AF8" i="2"/>
  <c r="AE12" i="2"/>
  <c r="AG8" i="1"/>
  <c r="AF12" i="1"/>
  <c r="AF10" i="1"/>
  <c r="AF11" i="1"/>
  <c r="AE12" i="3"/>
  <c r="AE11" i="3"/>
  <c r="AE10" i="3"/>
  <c r="AF8" i="3"/>
  <c r="AE6" i="1"/>
  <c r="AG12" i="4"/>
  <c r="AG10" i="4"/>
  <c r="AG11" i="4"/>
  <c r="AH8" i="4"/>
  <c r="AE6" i="4"/>
  <c r="AE6" i="3" l="1"/>
  <c r="AF6" i="4"/>
  <c r="AI8" i="4"/>
  <c r="AH11" i="4"/>
  <c r="AH10" i="4"/>
  <c r="AH12" i="4"/>
  <c r="AF10" i="2"/>
  <c r="AG8" i="2"/>
  <c r="AF12" i="2"/>
  <c r="AF11" i="2"/>
  <c r="AF6" i="1"/>
  <c r="AG12" i="1"/>
  <c r="AG10" i="1"/>
  <c r="AH8" i="1"/>
  <c r="AG11" i="1"/>
  <c r="AF10" i="3"/>
  <c r="AF11" i="3"/>
  <c r="AG8" i="3"/>
  <c r="AF12" i="3"/>
  <c r="AF6" i="3" l="1"/>
  <c r="AI11" i="4"/>
  <c r="AI12" i="4"/>
  <c r="AJ8" i="4"/>
  <c r="AI10" i="4"/>
  <c r="AG11" i="2"/>
  <c r="AG12" i="2"/>
  <c r="AG10" i="2"/>
  <c r="AH8" i="2"/>
  <c r="AI8" i="1"/>
  <c r="AH10" i="1"/>
  <c r="AH12" i="1"/>
  <c r="AH11" i="1"/>
  <c r="AG11" i="3"/>
  <c r="AH8" i="3"/>
  <c r="AG10" i="3"/>
  <c r="AG12" i="3"/>
  <c r="AG6" i="4"/>
  <c r="AG6" i="1"/>
  <c r="AG6" i="3" l="1"/>
  <c r="AJ8" i="1"/>
  <c r="AI11" i="1"/>
  <c r="AI12" i="1"/>
  <c r="AI10" i="1"/>
  <c r="AH6" i="4"/>
  <c r="AH10" i="2"/>
  <c r="AI8" i="2"/>
  <c r="AH12" i="2"/>
  <c r="AH11" i="2"/>
  <c r="AH6" i="1"/>
  <c r="AH10" i="3"/>
  <c r="AI8" i="3"/>
  <c r="AH12" i="3"/>
  <c r="AH11" i="3"/>
  <c r="AK8" i="4"/>
  <c r="AJ12" i="4"/>
  <c r="AJ10" i="4"/>
  <c r="AJ11" i="4"/>
  <c r="AH6" i="3" l="1"/>
  <c r="AI10" i="2"/>
  <c r="AI11" i="2"/>
  <c r="AJ8" i="2"/>
  <c r="AI12" i="2"/>
  <c r="AK12" i="4"/>
  <c r="AK11" i="4"/>
  <c r="AK10" i="4"/>
  <c r="AL8" i="4"/>
  <c r="AI10" i="3"/>
  <c r="AJ8" i="3"/>
  <c r="AI12" i="3"/>
  <c r="AI11" i="3"/>
  <c r="AI6" i="1"/>
  <c r="AI6" i="4"/>
  <c r="AJ11" i="1"/>
  <c r="AJ12" i="1"/>
  <c r="AK8" i="1"/>
  <c r="AJ10" i="1"/>
  <c r="AI6" i="3" l="1"/>
  <c r="AK8" i="2"/>
  <c r="AJ11" i="2"/>
  <c r="AJ10" i="2"/>
  <c r="AJ12" i="2"/>
  <c r="AM8" i="4"/>
  <c r="AL11" i="4"/>
  <c r="AL10" i="4"/>
  <c r="AL12" i="4"/>
  <c r="AJ10" i="3"/>
  <c r="AJ11" i="3"/>
  <c r="AK8" i="3"/>
  <c r="AJ12" i="3"/>
  <c r="AK10" i="1"/>
  <c r="AK11" i="1"/>
  <c r="AL8" i="1"/>
  <c r="AK12" i="1"/>
  <c r="AJ6" i="1"/>
  <c r="AJ6" i="4"/>
  <c r="AJ6" i="3" l="1"/>
  <c r="AK6" i="4"/>
  <c r="AK10" i="2"/>
  <c r="AK11" i="2"/>
  <c r="AK12" i="2"/>
  <c r="AL8" i="2"/>
  <c r="AK6" i="1"/>
  <c r="AM8" i="1"/>
  <c r="AL12" i="1"/>
  <c r="AL10" i="1"/>
  <c r="AL11" i="1"/>
  <c r="AK12" i="3"/>
  <c r="AK11" i="3"/>
  <c r="AL8" i="3"/>
  <c r="AK10" i="3"/>
  <c r="AM11" i="4"/>
  <c r="AN8" i="4"/>
  <c r="AM10" i="4"/>
  <c r="AM12" i="4"/>
  <c r="AK6" i="3" l="1"/>
  <c r="AL6" i="1"/>
  <c r="AN11" i="4"/>
  <c r="AO8" i="4"/>
  <c r="AN10" i="4"/>
  <c r="AN12" i="4"/>
  <c r="AL11" i="2"/>
  <c r="AL12" i="2"/>
  <c r="AM8" i="2"/>
  <c r="AL10" i="2"/>
  <c r="AM8" i="3"/>
  <c r="AL10" i="3"/>
  <c r="AL11" i="3"/>
  <c r="AL12" i="3"/>
  <c r="AN8" i="1"/>
  <c r="AM11" i="1"/>
  <c r="AM12" i="1"/>
  <c r="AM10" i="1"/>
  <c r="AL6" i="4"/>
  <c r="AL6" i="3" l="1"/>
  <c r="AM11" i="3"/>
  <c r="AM10" i="3"/>
  <c r="AN8" i="3"/>
  <c r="AM12" i="3"/>
  <c r="AP8" i="4"/>
  <c r="AO12" i="4"/>
  <c r="AO11" i="4"/>
  <c r="AO10" i="4"/>
  <c r="AM6" i="4"/>
  <c r="AO8" i="1"/>
  <c r="AN10" i="1"/>
  <c r="AN11" i="1"/>
  <c r="AN12" i="1"/>
  <c r="AM11" i="2"/>
  <c r="AM10" i="2"/>
  <c r="AN8" i="2"/>
  <c r="AM12" i="2"/>
  <c r="AM6" i="1"/>
  <c r="AM6" i="3" l="1"/>
  <c r="AN6" i="1"/>
  <c r="AP10" i="4"/>
  <c r="AP11" i="4"/>
  <c r="AP12" i="4"/>
  <c r="AQ8" i="4"/>
  <c r="AR8" i="4" s="1"/>
  <c r="AP8" i="1"/>
  <c r="AO12" i="1"/>
  <c r="AO10" i="1"/>
  <c r="AO11" i="1"/>
  <c r="AN10" i="3"/>
  <c r="AN12" i="3"/>
  <c r="AN11" i="3"/>
  <c r="AO8" i="3"/>
  <c r="AN6" i="4"/>
  <c r="AN10" i="2"/>
  <c r="AN12" i="2"/>
  <c r="AN11" i="2"/>
  <c r="AO8" i="2"/>
  <c r="AR10" i="4" l="1"/>
  <c r="AR12" i="4"/>
  <c r="AR11" i="4"/>
  <c r="AN6" i="3"/>
  <c r="AQ12" i="4"/>
  <c r="AQ11" i="4"/>
  <c r="AQ10" i="4"/>
  <c r="AO10" i="2"/>
  <c r="AO11" i="2"/>
  <c r="AP8" i="2"/>
  <c r="AO12" i="2"/>
  <c r="AO6" i="1"/>
  <c r="AP8" i="3"/>
  <c r="AO12" i="3"/>
  <c r="AO10" i="3"/>
  <c r="AO11" i="3"/>
  <c r="AO6" i="4"/>
  <c r="AQ8" i="1"/>
  <c r="AP10" i="1"/>
  <c r="AP12" i="1"/>
  <c r="AP11" i="1"/>
  <c r="AO6" i="3" l="1"/>
  <c r="AP11" i="3"/>
  <c r="AP10" i="3"/>
  <c r="AP12" i="3"/>
  <c r="AQ8" i="3"/>
  <c r="AR8" i="1"/>
  <c r="AQ12" i="1"/>
  <c r="AQ11" i="1"/>
  <c r="AQ10" i="1"/>
  <c r="AP6" i="1"/>
  <c r="AP6" i="4"/>
  <c r="AP11" i="2"/>
  <c r="AP10" i="2"/>
  <c r="AQ8" i="2"/>
  <c r="AP12" i="2"/>
  <c r="AP6" i="3" l="1"/>
  <c r="AQ10" i="3"/>
  <c r="AR8" i="3"/>
  <c r="AS8" i="3" s="1"/>
  <c r="AQ11" i="3"/>
  <c r="AQ12" i="3"/>
  <c r="AQ12" i="2"/>
  <c r="AR8" i="2"/>
  <c r="AQ10" i="2"/>
  <c r="AQ11" i="2"/>
  <c r="AQ6" i="4"/>
  <c r="AR6" i="4" s="1"/>
  <c r="F18" i="11" s="1"/>
  <c r="AQ6" i="1"/>
  <c r="AR10" i="1"/>
  <c r="AR12" i="1"/>
  <c r="AS8" i="1"/>
  <c r="AR11" i="1"/>
  <c r="G19" i="11" l="1"/>
  <c r="F19" i="11"/>
  <c r="AS12" i="3"/>
  <c r="AS10" i="3"/>
  <c r="AS11" i="3"/>
  <c r="AQ6" i="3"/>
  <c r="AR6" i="1"/>
  <c r="AR10" i="3"/>
  <c r="AR12" i="3"/>
  <c r="AR11" i="3"/>
  <c r="AR12" i="2"/>
  <c r="AS8" i="2"/>
  <c r="AR10" i="2"/>
  <c r="AR11" i="2"/>
  <c r="AS11" i="1"/>
  <c r="AS10" i="1"/>
  <c r="AT8" i="1"/>
  <c r="AS12" i="1"/>
  <c r="AR6" i="3" l="1"/>
  <c r="AS6" i="3" s="1"/>
  <c r="B18" i="11" s="1"/>
  <c r="AS10" i="2"/>
  <c r="AS12" i="2"/>
  <c r="AS11" i="2"/>
  <c r="AT8" i="2"/>
  <c r="AS6" i="1"/>
  <c r="AU8" i="1"/>
  <c r="AT12" i="1"/>
  <c r="AT11" i="1"/>
  <c r="AT10" i="1"/>
  <c r="C19" i="11" l="1"/>
  <c r="B19" i="11"/>
  <c r="AT11" i="2"/>
  <c r="AT12" i="2"/>
  <c r="AT10" i="2"/>
  <c r="AU8" i="2"/>
  <c r="AU10" i="1"/>
  <c r="AU12" i="1"/>
  <c r="AU11" i="1"/>
  <c r="AT6" i="1"/>
  <c r="AU12" i="2" l="1"/>
  <c r="AU11" i="2"/>
  <c r="AU10" i="2"/>
  <c r="AU6" i="1"/>
  <c r="C6" i="2"/>
  <c r="D6" i="2" l="1"/>
  <c r="E6" i="2" l="1"/>
  <c r="F6" i="2" l="1"/>
  <c r="G6" i="2" l="1"/>
  <c r="H6" i="2" l="1"/>
  <c r="I6" i="2" l="1"/>
  <c r="J6" i="2" l="1"/>
  <c r="K6" i="2" l="1"/>
  <c r="L6" i="2" l="1"/>
  <c r="M6" i="2" l="1"/>
  <c r="N6" i="2" l="1"/>
  <c r="O6" i="2" l="1"/>
  <c r="P6" i="2" l="1"/>
  <c r="Q6" i="2" l="1"/>
  <c r="R6" i="2" l="1"/>
  <c r="S6" i="2" l="1"/>
  <c r="T6" i="2" l="1"/>
  <c r="U6" i="2" l="1"/>
  <c r="V6" i="2" l="1"/>
  <c r="W6" i="2" l="1"/>
  <c r="X6" i="2" l="1"/>
  <c r="Y6" i="2" l="1"/>
  <c r="Z6" i="2" l="1"/>
  <c r="AA6" i="2" l="1"/>
  <c r="AB6" i="2" l="1"/>
  <c r="AC6" i="2" l="1"/>
  <c r="AD6" i="2" l="1"/>
  <c r="AE6" i="2" l="1"/>
  <c r="AF6" i="2" l="1"/>
  <c r="AG6" i="2" l="1"/>
  <c r="AH6" i="2" l="1"/>
  <c r="AI6" i="2" l="1"/>
  <c r="AJ6" i="2" l="1"/>
  <c r="AK6" i="2" l="1"/>
  <c r="AL6" i="2" l="1"/>
  <c r="AM6" i="2" l="1"/>
  <c r="AN6" i="2" l="1"/>
  <c r="AO6" i="2" l="1"/>
  <c r="AP6" i="2" l="1"/>
  <c r="AQ6" i="2" l="1"/>
  <c r="AR6" i="2" l="1"/>
  <c r="AS6" i="2" l="1"/>
  <c r="AT6" i="2" l="1"/>
  <c r="AU6" i="2" l="1"/>
  <c r="F9" i="11" s="1"/>
  <c r="G10" i="11" l="1"/>
  <c r="F10" i="11"/>
</calcChain>
</file>

<file path=xl/sharedStrings.xml><?xml version="1.0" encoding="utf-8"?>
<sst xmlns="http://schemas.openxmlformats.org/spreadsheetml/2006/main" count="77" uniqueCount="36">
  <si>
    <t xml:space="preserve">Lohnumfrage </t>
  </si>
  <si>
    <t>Funktion</t>
  </si>
  <si>
    <t>L9</t>
  </si>
  <si>
    <t>Kindergarten</t>
  </si>
  <si>
    <t xml:space="preserve">*Alter am 31.12. des Vorjahres ist relevant für die Einteilung in die Funktionsstufe. </t>
  </si>
  <si>
    <t xml:space="preserve">** Startjahr: </t>
  </si>
  <si>
    <t>Relevantes Alter</t>
  </si>
  <si>
    <t>Jahrgang</t>
  </si>
  <si>
    <t>Minimallohn</t>
  </si>
  <si>
    <t>Lohnleitlinie</t>
  </si>
  <si>
    <t>Maximallohn</t>
  </si>
  <si>
    <t>Übergang a/b</t>
  </si>
  <si>
    <t>Übergang b/c</t>
  </si>
  <si>
    <t>Übergang c/d</t>
  </si>
  <si>
    <t>Lohnumfrage</t>
  </si>
  <si>
    <t>L10</t>
  </si>
  <si>
    <t>Primarstufe</t>
  </si>
  <si>
    <t>L12</t>
  </si>
  <si>
    <t>SHP Primarstufe</t>
  </si>
  <si>
    <t>L13</t>
  </si>
  <si>
    <t>Sekundarstufe (inkl. SHP Sekundarstufe)</t>
  </si>
  <si>
    <t xml:space="preserve">Lohnüberprüfung mit der Lohnleitlinie </t>
  </si>
  <si>
    <t xml:space="preserve">Gib bitte bei deiner Lohnstufe deinen Jahrgang in das Gelbe Feld ein. Anschliessend wird die Lohnleitlinie (in rot) angegeben. </t>
  </si>
  <si>
    <t>Mein Jahrgang:</t>
  </si>
  <si>
    <t>Lohn laut Lohnleitlinie:</t>
  </si>
  <si>
    <t>Lohn +/- 3%</t>
  </si>
  <si>
    <t>SHP Primarstufe (L12)</t>
  </si>
  <si>
    <t>Sekundarstufe (L13)</t>
  </si>
  <si>
    <t xml:space="preserve">Als Zielbreich wird vom Kanton Obwalden das Lohnband c definiert. Zum Lohnbahn c zählen Löhne, die  +3% bzw. -3% Abweichung von der Lohnleitlinie haben. </t>
  </si>
  <si>
    <t>Was kann ich machen, wenn ich einen tiefen Lohn habe?</t>
  </si>
  <si>
    <t xml:space="preserve">Mit der Schulleitung sprechen. </t>
  </si>
  <si>
    <t xml:space="preserve">Mit Kolleginnen und Kollegen sprechen. </t>
  </si>
  <si>
    <t xml:space="preserve">Wichtig ist, dass auch heikle Gespräche konstrukiv geführt werden. </t>
  </si>
  <si>
    <t xml:space="preserve">Bitte Jahrgang folgendermassen eingeben: 1987 </t>
  </si>
  <si>
    <t>Kindergartenstufe (L9) = Primarstufe (L10)</t>
  </si>
  <si>
    <t>Kindergarten und Primastrufe (L10)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</si>
</sst>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CHF&quot;\ * #,##0.00_ ;_ &quot;CHF&quot;\ * \-#,##0.00_ ;_ &quot;CHF&quot;\ * &quot;-&quot;??_ ;_ @_ "/>
    <numFmt numFmtId="165" formatCode="_ [$CHF-807]\ * #,##0.00_ ;_ [$CHF-807]\ * \-#,##0.00_ ;_ [$CHF-807]\ * &quot;-&quot;??_ ;_ @_ 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7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3" borderId="0" xfId="0" applyFill="1"/>
    <xf numFmtId="1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0" xfId="0" applyFont="1"/>
    <xf numFmtId="0" fontId="0" fillId="0" borderId="4" xfId="0" applyBorder="1"/>
    <xf numFmtId="0" fontId="0" fillId="0" borderId="5" xfId="0" applyBorder="1"/>
    <xf numFmtId="0" fontId="7" fillId="0" borderId="4" xfId="0" applyFont="1" applyBorder="1"/>
    <xf numFmtId="0" fontId="7" fillId="3" borderId="6" xfId="0" applyFont="1" applyFill="1" applyBorder="1"/>
    <xf numFmtId="0" fontId="7" fillId="0" borderId="5" xfId="0" applyFont="1" applyBorder="1"/>
    <xf numFmtId="165" fontId="8" fillId="0" borderId="0" xfId="0" applyNumberFormat="1" applyFont="1"/>
    <xf numFmtId="164" fontId="8" fillId="0" borderId="0" xfId="1" applyFont="1" applyBorder="1"/>
    <xf numFmtId="164" fontId="7" fillId="0" borderId="0" xfId="1" applyFont="1" applyBorder="1"/>
    <xf numFmtId="164" fontId="7" fillId="0" borderId="5" xfId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9" fillId="4" borderId="0" xfId="0" applyFont="1" applyFill="1"/>
    <xf numFmtId="0" fontId="10" fillId="0" borderId="0" xfId="0" applyFont="1"/>
    <xf numFmtId="0" fontId="11" fillId="0" borderId="4" xfId="0" applyFont="1" applyBorder="1"/>
  </cellXfs>
  <cellStyles count="2">
    <cellStyle name="Standard" xfId="0" builtinId="0"/>
    <cellStyle name="Währung 2" xfId="1" xr:uid="{78EE639B-D4B5-477B-8E19-6C4A88F483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CABBE-3FFF-4AF9-9B4A-09BCB8E3E958}">
  <dimension ref="A1:G102"/>
  <sheetViews>
    <sheetView tabSelected="1" zoomScale="64" zoomScaleNormal="85" workbookViewId="0">
      <selection activeCell="I16" sqref="I16"/>
    </sheetView>
  </sheetViews>
  <sheetFormatPr baseColWidth="10" defaultRowHeight="14.75" x14ac:dyDescent="0.75"/>
  <cols>
    <col min="1" max="1" width="34.08984375" customWidth="1"/>
    <col min="2" max="2" width="20.81640625" customWidth="1"/>
    <col min="3" max="3" width="21.7265625" customWidth="1"/>
    <col min="4" max="4" width="5.36328125" customWidth="1"/>
    <col min="5" max="5" width="32.7265625" customWidth="1"/>
    <col min="6" max="6" width="24.08984375" customWidth="1"/>
    <col min="7" max="7" width="21.7265625" customWidth="1"/>
  </cols>
  <sheetData>
    <row r="1" spans="1:7" ht="33.75" x14ac:dyDescent="1.55">
      <c r="A1" s="5" t="s">
        <v>21</v>
      </c>
    </row>
    <row r="2" spans="1:7" ht="25.5" customHeight="1" x14ac:dyDescent="1">
      <c r="A2" s="6" t="s">
        <v>22</v>
      </c>
    </row>
    <row r="3" spans="1:7" ht="24" customHeight="1" x14ac:dyDescent="0.9">
      <c r="A3" s="7" t="s">
        <v>33</v>
      </c>
    </row>
    <row r="4" spans="1:7" ht="15.5" thickBot="1" x14ac:dyDescent="0.9"/>
    <row r="5" spans="1:7" s="11" customFormat="1" ht="28.5" customHeight="1" x14ac:dyDescent="1.1000000000000001">
      <c r="A5" s="8" t="s">
        <v>34</v>
      </c>
      <c r="B5" s="9"/>
      <c r="C5" s="10"/>
      <c r="E5" s="8" t="s">
        <v>35</v>
      </c>
      <c r="F5" s="9"/>
      <c r="G5" s="10"/>
    </row>
    <row r="6" spans="1:7" ht="19.5" customHeight="1" thickBot="1" x14ac:dyDescent="0.9">
      <c r="A6" s="12"/>
      <c r="C6" s="13"/>
      <c r="E6" s="12"/>
      <c r="G6" s="13"/>
    </row>
    <row r="7" spans="1:7" s="11" customFormat="1" ht="29.25" customHeight="1" thickTop="1" thickBot="1" x14ac:dyDescent="1.25">
      <c r="C7" s="16"/>
      <c r="E7" s="14" t="s">
        <v>23</v>
      </c>
      <c r="F7" s="15">
        <v>1990</v>
      </c>
      <c r="G7" s="16"/>
    </row>
    <row r="8" spans="1:7" s="11" customFormat="1" ht="24.25" thickTop="1" x14ac:dyDescent="1.1000000000000001">
      <c r="A8" s="14"/>
      <c r="C8" s="16"/>
      <c r="E8" s="14"/>
      <c r="G8" s="16"/>
    </row>
    <row r="9" spans="1:7" s="11" customFormat="1" ht="29.25" customHeight="1" x14ac:dyDescent="1.1000000000000001">
      <c r="A9" s="14"/>
      <c r="B9" s="17"/>
      <c r="C9" s="16"/>
      <c r="E9" s="14" t="s">
        <v>24</v>
      </c>
      <c r="F9" s="18">
        <f>HLOOKUP(F7,L10_Daten!B6:AU9,3,FALSE)</f>
        <v>7438.992000000002</v>
      </c>
      <c r="G9" s="16"/>
    </row>
    <row r="10" spans="1:7" s="11" customFormat="1" ht="29.25" customHeight="1" x14ac:dyDescent="1.45">
      <c r="A10" s="26"/>
      <c r="B10" s="19"/>
      <c r="C10" s="20"/>
      <c r="E10" s="14" t="s">
        <v>25</v>
      </c>
      <c r="F10" s="19">
        <f>F9*0.97</f>
        <v>7215.8222400000013</v>
      </c>
      <c r="G10" s="20">
        <f>F9*1.03</f>
        <v>7662.1617600000027</v>
      </c>
    </row>
    <row r="11" spans="1:7" ht="15.5" thickBot="1" x14ac:dyDescent="0.9">
      <c r="A11" s="21"/>
      <c r="B11" s="22"/>
      <c r="C11" s="23"/>
      <c r="E11" s="21"/>
      <c r="F11" s="22"/>
      <c r="G11" s="23"/>
    </row>
    <row r="13" spans="1:7" ht="15.5" thickBot="1" x14ac:dyDescent="0.9"/>
    <row r="14" spans="1:7" s="11" customFormat="1" ht="27" customHeight="1" x14ac:dyDescent="1.1000000000000001">
      <c r="A14" s="8" t="s">
        <v>26</v>
      </c>
      <c r="B14" s="9"/>
      <c r="C14" s="10"/>
      <c r="E14" s="8" t="s">
        <v>27</v>
      </c>
      <c r="F14" s="9"/>
      <c r="G14" s="10"/>
    </row>
    <row r="15" spans="1:7" s="11" customFormat="1" ht="24.25" thickBot="1" x14ac:dyDescent="1.25">
      <c r="A15" s="14"/>
      <c r="C15" s="16"/>
      <c r="E15" s="14"/>
      <c r="G15" s="16"/>
    </row>
    <row r="16" spans="1:7" s="11" customFormat="1" ht="29.25" customHeight="1" thickTop="1" thickBot="1" x14ac:dyDescent="1.25">
      <c r="A16" s="14" t="s">
        <v>23</v>
      </c>
      <c r="B16" s="15">
        <v>1990</v>
      </c>
      <c r="C16" s="16"/>
      <c r="E16" s="14" t="s">
        <v>23</v>
      </c>
      <c r="F16" s="15">
        <v>1990</v>
      </c>
      <c r="G16" s="16"/>
    </row>
    <row r="17" spans="1:7" s="11" customFormat="1" ht="19.5" customHeight="1" thickTop="1" x14ac:dyDescent="1.1000000000000001">
      <c r="A17" s="14"/>
      <c r="C17" s="16"/>
      <c r="E17" s="14"/>
      <c r="G17" s="16"/>
    </row>
    <row r="18" spans="1:7" s="11" customFormat="1" ht="27" customHeight="1" x14ac:dyDescent="1.1000000000000001">
      <c r="A18" s="14" t="s">
        <v>24</v>
      </c>
      <c r="B18" s="18">
        <f>HLOOKUP(B16,L12_Daten!B6:AU9,3,FALSE)</f>
        <v>7923.6000000000022</v>
      </c>
      <c r="C18" s="16"/>
      <c r="E18" s="14" t="s">
        <v>24</v>
      </c>
      <c r="F18" s="18">
        <f>HLOOKUP(F16,L13_Daten!B6:AR9,3,FALSE)</f>
        <v>8170.0959999999977</v>
      </c>
      <c r="G18" s="16"/>
    </row>
    <row r="19" spans="1:7" s="11" customFormat="1" ht="27" customHeight="1" x14ac:dyDescent="1.1000000000000001">
      <c r="A19" s="14" t="s">
        <v>25</v>
      </c>
      <c r="B19" s="19">
        <f>B18*0.97</f>
        <v>7685.8920000000016</v>
      </c>
      <c r="C19" s="20">
        <f>B18*1.03</f>
        <v>8161.3080000000027</v>
      </c>
      <c r="E19" s="14" t="s">
        <v>25</v>
      </c>
      <c r="F19" s="19">
        <f>F18*0.97</f>
        <v>7924.9931199999974</v>
      </c>
      <c r="G19" s="20">
        <f>F18*1.03</f>
        <v>8415.1988799999981</v>
      </c>
    </row>
    <row r="20" spans="1:7" ht="15.5" thickBot="1" x14ac:dyDescent="0.9">
      <c r="A20" s="21"/>
      <c r="B20" s="22"/>
      <c r="C20" s="23"/>
      <c r="E20" s="21"/>
      <c r="F20" s="22"/>
      <c r="G20" s="23"/>
    </row>
    <row r="23" spans="1:7" s="6" customFormat="1" ht="21" x14ac:dyDescent="1">
      <c r="A23" s="6" t="s">
        <v>28</v>
      </c>
    </row>
    <row r="24" spans="1:7" s="6" customFormat="1" ht="21" x14ac:dyDescent="1"/>
    <row r="25" spans="1:7" s="6" customFormat="1" ht="21" x14ac:dyDescent="1">
      <c r="A25" s="24" t="s">
        <v>29</v>
      </c>
      <c r="B25" s="24"/>
      <c r="C25" s="24"/>
    </row>
    <row r="26" spans="1:7" s="6" customFormat="1" ht="21" x14ac:dyDescent="1">
      <c r="A26" s="6" t="s">
        <v>30</v>
      </c>
    </row>
    <row r="27" spans="1:7" s="6" customFormat="1" ht="21" x14ac:dyDescent="1">
      <c r="A27" s="6" t="s">
        <v>31</v>
      </c>
    </row>
    <row r="28" spans="1:7" s="6" customFormat="1" ht="21" x14ac:dyDescent="1">
      <c r="A28" s="6" t="s">
        <v>32</v>
      </c>
    </row>
    <row r="29" spans="1:7" s="6" customFormat="1" ht="21" x14ac:dyDescent="1"/>
    <row r="30" spans="1:7" s="6" customFormat="1" ht="21" x14ac:dyDescent="1"/>
    <row r="31" spans="1:7" s="6" customFormat="1" ht="21" x14ac:dyDescent="1"/>
    <row r="32" spans="1:7" s="6" customFormat="1" ht="21" x14ac:dyDescent="1"/>
    <row r="33" spans="1:1" s="6" customFormat="1" ht="21" x14ac:dyDescent="1"/>
    <row r="34" spans="1:1" s="6" customFormat="1" ht="21" x14ac:dyDescent="1"/>
    <row r="35" spans="1:1" s="6" customFormat="1" ht="21" x14ac:dyDescent="1">
      <c r="A35" s="25"/>
    </row>
    <row r="36" spans="1:1" s="6" customFormat="1" ht="21" x14ac:dyDescent="1">
      <c r="A36" s="25"/>
    </row>
    <row r="37" spans="1:1" s="6" customFormat="1" ht="21" x14ac:dyDescent="1">
      <c r="A37" s="25"/>
    </row>
    <row r="38" spans="1:1" s="6" customFormat="1" ht="21" x14ac:dyDescent="1">
      <c r="A38" s="25"/>
    </row>
    <row r="39" spans="1:1" s="6" customFormat="1" ht="21" x14ac:dyDescent="1">
      <c r="A39" s="25"/>
    </row>
    <row r="40" spans="1:1" s="6" customFormat="1" ht="21" x14ac:dyDescent="1">
      <c r="A40" s="25"/>
    </row>
    <row r="41" spans="1:1" s="6" customFormat="1" ht="21" x14ac:dyDescent="1"/>
    <row r="42" spans="1:1" s="6" customFormat="1" ht="21" x14ac:dyDescent="1"/>
    <row r="43" spans="1:1" s="6" customFormat="1" ht="21" x14ac:dyDescent="1"/>
    <row r="44" spans="1:1" s="6" customFormat="1" ht="21" x14ac:dyDescent="1"/>
    <row r="45" spans="1:1" s="6" customFormat="1" ht="21" x14ac:dyDescent="1"/>
    <row r="46" spans="1:1" s="6" customFormat="1" ht="21" x14ac:dyDescent="1"/>
    <row r="47" spans="1:1" s="6" customFormat="1" ht="21" x14ac:dyDescent="1"/>
    <row r="48" spans="1:1" s="6" customFormat="1" ht="21" x14ac:dyDescent="1"/>
    <row r="49" s="6" customFormat="1" ht="21" x14ac:dyDescent="1"/>
    <row r="50" s="6" customFormat="1" ht="21" x14ac:dyDescent="1"/>
    <row r="51" s="6" customFormat="1" ht="21" x14ac:dyDescent="1"/>
    <row r="52" s="6" customFormat="1" ht="21" x14ac:dyDescent="1"/>
    <row r="53" s="6" customFormat="1" ht="21" x14ac:dyDescent="1"/>
    <row r="54" s="6" customFormat="1" ht="21" x14ac:dyDescent="1"/>
    <row r="55" s="6" customFormat="1" ht="21" x14ac:dyDescent="1"/>
    <row r="56" s="6" customFormat="1" ht="21" x14ac:dyDescent="1"/>
    <row r="57" s="6" customFormat="1" ht="21" x14ac:dyDescent="1"/>
    <row r="58" s="6" customFormat="1" ht="21" x14ac:dyDescent="1"/>
    <row r="59" s="6" customFormat="1" ht="21" x14ac:dyDescent="1"/>
    <row r="60" s="6" customFormat="1" ht="21" x14ac:dyDescent="1"/>
    <row r="61" s="6" customFormat="1" ht="21" x14ac:dyDescent="1"/>
    <row r="62" s="6" customFormat="1" ht="21" x14ac:dyDescent="1"/>
    <row r="63" s="6" customFormat="1" ht="21" x14ac:dyDescent="1"/>
    <row r="64" s="6" customFormat="1" ht="21" x14ac:dyDescent="1"/>
    <row r="65" s="6" customFormat="1" ht="21" x14ac:dyDescent="1"/>
    <row r="66" s="6" customFormat="1" ht="21" x14ac:dyDescent="1"/>
    <row r="67" s="6" customFormat="1" ht="21" x14ac:dyDescent="1"/>
    <row r="68" s="6" customFormat="1" ht="21" x14ac:dyDescent="1"/>
    <row r="69" s="6" customFormat="1" ht="21" x14ac:dyDescent="1"/>
    <row r="70" s="6" customFormat="1" ht="21" x14ac:dyDescent="1"/>
    <row r="71" s="6" customFormat="1" ht="21" x14ac:dyDescent="1"/>
    <row r="72" s="6" customFormat="1" ht="21" x14ac:dyDescent="1"/>
    <row r="73" s="6" customFormat="1" ht="21" x14ac:dyDescent="1"/>
    <row r="74" s="6" customFormat="1" ht="21" x14ac:dyDescent="1"/>
    <row r="75" s="6" customFormat="1" ht="21" x14ac:dyDescent="1"/>
    <row r="76" s="6" customFormat="1" ht="21" x14ac:dyDescent="1"/>
    <row r="77" s="6" customFormat="1" ht="21" x14ac:dyDescent="1"/>
    <row r="78" s="6" customFormat="1" ht="21" x14ac:dyDescent="1"/>
    <row r="79" s="6" customFormat="1" ht="21" x14ac:dyDescent="1"/>
    <row r="80" s="6" customFormat="1" ht="21" x14ac:dyDescent="1"/>
    <row r="81" s="6" customFormat="1" ht="21" x14ac:dyDescent="1"/>
    <row r="82" s="6" customFormat="1" ht="21" x14ac:dyDescent="1"/>
    <row r="83" s="6" customFormat="1" ht="21" x14ac:dyDescent="1"/>
    <row r="84" s="6" customFormat="1" ht="21" x14ac:dyDescent="1"/>
    <row r="85" s="6" customFormat="1" ht="21" x14ac:dyDescent="1"/>
    <row r="86" s="6" customFormat="1" ht="21" x14ac:dyDescent="1"/>
    <row r="87" s="6" customFormat="1" ht="21" x14ac:dyDescent="1"/>
    <row r="88" s="6" customFormat="1" ht="21" x14ac:dyDescent="1"/>
    <row r="89" s="6" customFormat="1" ht="21" x14ac:dyDescent="1"/>
    <row r="90" s="6" customFormat="1" ht="21" x14ac:dyDescent="1"/>
    <row r="91" s="6" customFormat="1" ht="21" x14ac:dyDescent="1"/>
    <row r="92" s="6" customFormat="1" ht="21" x14ac:dyDescent="1"/>
    <row r="93" s="6" customFormat="1" ht="21" x14ac:dyDescent="1"/>
    <row r="94" s="6" customFormat="1" ht="21" x14ac:dyDescent="1"/>
    <row r="95" s="6" customFormat="1" ht="21" x14ac:dyDescent="1"/>
    <row r="96" s="6" customFormat="1" ht="21" x14ac:dyDescent="1"/>
    <row r="97" s="6" customFormat="1" ht="21" x14ac:dyDescent="1"/>
    <row r="98" s="6" customFormat="1" ht="21" x14ac:dyDescent="1"/>
    <row r="99" s="6" customFormat="1" ht="21" x14ac:dyDescent="1"/>
    <row r="100" s="6" customFormat="1" ht="21" x14ac:dyDescent="1"/>
    <row r="101" s="6" customFormat="1" ht="21" x14ac:dyDescent="1"/>
    <row r="102" s="6" customFormat="1" ht="21" x14ac:dyDescent="1"/>
  </sheetData>
  <sheetProtection algorithmName="SHA-512" hashValue="CgIJYz4DLNzSKb4Ndgbx9dGQk5vLbBetmkD+7LKBPRlchxZao/RAkO5YoGc0VW5mPk/2WzUAD5ystQUSMVt45Q==" saltValue="1I/rjnyiu6HDpWW794CCmw==" spinCount="100000" sheet="1" objects="1" scenarios="1"/>
  <protectedRanges>
    <protectedRange sqref="F16" name="Bereich4"/>
    <protectedRange sqref="B16" name="Bereich3"/>
    <protectedRange sqref="F7" name="Bereich1"/>
  </protectedRange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U12"/>
  <sheetViews>
    <sheetView zoomScaleNormal="100" workbookViewId="0">
      <pane xSplit="9" ySplit="12" topLeftCell="J13" activePane="bottomRight" state="frozen"/>
      <selection pane="topRight" activeCell="J1" sqref="J1"/>
      <selection pane="bottomLeft" activeCell="A16" sqref="A16"/>
      <selection pane="bottomRight" activeCell="D11" sqref="D11"/>
    </sheetView>
  </sheetViews>
  <sheetFormatPr baseColWidth="10" defaultColWidth="11.453125" defaultRowHeight="14.75" x14ac:dyDescent="0.75"/>
  <cols>
    <col min="1" max="1" width="15.6328125" customWidth="1"/>
  </cols>
  <sheetData>
    <row r="1" spans="1:47" x14ac:dyDescent="0.75">
      <c r="A1" s="2" t="s">
        <v>0</v>
      </c>
      <c r="B1" s="2">
        <v>2024</v>
      </c>
    </row>
    <row r="2" spans="1:47" ht="16" x14ac:dyDescent="0.8">
      <c r="A2" s="1" t="s">
        <v>1</v>
      </c>
      <c r="B2" s="1" t="s">
        <v>2</v>
      </c>
      <c r="C2" s="1" t="s">
        <v>3</v>
      </c>
      <c r="D2" s="1"/>
    </row>
    <row r="3" spans="1:47" x14ac:dyDescent="0.75">
      <c r="A3" t="s">
        <v>4</v>
      </c>
    </row>
    <row r="4" spans="1:47" x14ac:dyDescent="0.75">
      <c r="A4" t="s">
        <v>5</v>
      </c>
      <c r="B4">
        <v>22</v>
      </c>
    </row>
    <row r="5" spans="1:47" x14ac:dyDescent="0.75">
      <c r="A5" t="s">
        <v>6</v>
      </c>
      <c r="B5">
        <v>20</v>
      </c>
      <c r="C5">
        <v>21</v>
      </c>
      <c r="D5" s="3">
        <v>22</v>
      </c>
      <c r="E5">
        <v>23</v>
      </c>
      <c r="F5">
        <v>24</v>
      </c>
      <c r="G5">
        <v>25</v>
      </c>
      <c r="H5">
        <v>26</v>
      </c>
      <c r="I5">
        <v>27</v>
      </c>
      <c r="J5">
        <v>28</v>
      </c>
      <c r="K5">
        <v>29</v>
      </c>
      <c r="L5">
        <v>30</v>
      </c>
      <c r="M5">
        <v>31</v>
      </c>
      <c r="N5">
        <v>32</v>
      </c>
      <c r="O5">
        <v>33</v>
      </c>
      <c r="P5">
        <v>34</v>
      </c>
      <c r="Q5">
        <v>35</v>
      </c>
      <c r="R5">
        <v>36</v>
      </c>
      <c r="S5">
        <v>37</v>
      </c>
      <c r="T5">
        <v>38</v>
      </c>
      <c r="U5">
        <v>39</v>
      </c>
      <c r="V5">
        <v>40</v>
      </c>
      <c r="W5">
        <v>41</v>
      </c>
      <c r="X5">
        <v>42</v>
      </c>
      <c r="Y5">
        <v>43</v>
      </c>
      <c r="Z5">
        <v>44</v>
      </c>
      <c r="AA5">
        <v>45</v>
      </c>
      <c r="AB5">
        <v>46</v>
      </c>
      <c r="AC5">
        <v>47</v>
      </c>
      <c r="AD5">
        <v>48</v>
      </c>
      <c r="AE5">
        <v>49</v>
      </c>
      <c r="AF5">
        <v>50</v>
      </c>
      <c r="AG5">
        <v>51</v>
      </c>
      <c r="AH5">
        <v>52</v>
      </c>
      <c r="AI5">
        <v>53</v>
      </c>
      <c r="AJ5">
        <v>54</v>
      </c>
      <c r="AK5">
        <v>55</v>
      </c>
      <c r="AL5">
        <v>56</v>
      </c>
      <c r="AM5">
        <v>57</v>
      </c>
      <c r="AN5">
        <v>58</v>
      </c>
      <c r="AO5">
        <v>59</v>
      </c>
      <c r="AP5">
        <v>60</v>
      </c>
      <c r="AQ5">
        <v>61</v>
      </c>
      <c r="AR5">
        <v>62</v>
      </c>
      <c r="AS5">
        <v>63</v>
      </c>
      <c r="AT5">
        <v>64</v>
      </c>
      <c r="AU5">
        <v>65</v>
      </c>
    </row>
    <row r="6" spans="1:47" x14ac:dyDescent="0.75">
      <c r="A6" t="s">
        <v>7</v>
      </c>
      <c r="B6">
        <f>$B$1-B5-1</f>
        <v>2003</v>
      </c>
      <c r="C6">
        <f>$B$1-C5-1</f>
        <v>2002</v>
      </c>
      <c r="D6">
        <f t="shared" ref="D6:AU6" si="0">SUM(C6-1)</f>
        <v>2001</v>
      </c>
      <c r="E6">
        <f t="shared" si="0"/>
        <v>2000</v>
      </c>
      <c r="F6">
        <f t="shared" si="0"/>
        <v>1999</v>
      </c>
      <c r="G6">
        <f t="shared" si="0"/>
        <v>1998</v>
      </c>
      <c r="H6">
        <f t="shared" si="0"/>
        <v>1997</v>
      </c>
      <c r="I6">
        <f t="shared" si="0"/>
        <v>1996</v>
      </c>
      <c r="J6">
        <f t="shared" si="0"/>
        <v>1995</v>
      </c>
      <c r="K6">
        <f t="shared" si="0"/>
        <v>1994</v>
      </c>
      <c r="L6">
        <f t="shared" si="0"/>
        <v>1993</v>
      </c>
      <c r="M6">
        <f t="shared" si="0"/>
        <v>1992</v>
      </c>
      <c r="N6">
        <f t="shared" si="0"/>
        <v>1991</v>
      </c>
      <c r="O6">
        <f t="shared" si="0"/>
        <v>1990</v>
      </c>
      <c r="P6">
        <f t="shared" si="0"/>
        <v>1989</v>
      </c>
      <c r="Q6">
        <f t="shared" si="0"/>
        <v>1988</v>
      </c>
      <c r="R6">
        <f t="shared" si="0"/>
        <v>1987</v>
      </c>
      <c r="S6">
        <f t="shared" si="0"/>
        <v>1986</v>
      </c>
      <c r="T6">
        <f t="shared" si="0"/>
        <v>1985</v>
      </c>
      <c r="U6">
        <f t="shared" si="0"/>
        <v>1984</v>
      </c>
      <c r="V6">
        <f t="shared" si="0"/>
        <v>1983</v>
      </c>
      <c r="W6">
        <f t="shared" si="0"/>
        <v>1982</v>
      </c>
      <c r="X6">
        <f t="shared" si="0"/>
        <v>1981</v>
      </c>
      <c r="Y6">
        <f t="shared" si="0"/>
        <v>1980</v>
      </c>
      <c r="Z6">
        <f t="shared" si="0"/>
        <v>1979</v>
      </c>
      <c r="AA6">
        <f t="shared" si="0"/>
        <v>1978</v>
      </c>
      <c r="AB6">
        <f t="shared" si="0"/>
        <v>1977</v>
      </c>
      <c r="AC6">
        <f t="shared" si="0"/>
        <v>1976</v>
      </c>
      <c r="AD6">
        <f t="shared" si="0"/>
        <v>1975</v>
      </c>
      <c r="AE6">
        <f t="shared" si="0"/>
        <v>1974</v>
      </c>
      <c r="AF6">
        <f t="shared" si="0"/>
        <v>1973</v>
      </c>
      <c r="AG6">
        <f t="shared" si="0"/>
        <v>1972</v>
      </c>
      <c r="AH6">
        <f t="shared" si="0"/>
        <v>1971</v>
      </c>
      <c r="AI6">
        <f t="shared" si="0"/>
        <v>1970</v>
      </c>
      <c r="AJ6">
        <f t="shared" si="0"/>
        <v>1969</v>
      </c>
      <c r="AK6">
        <f t="shared" si="0"/>
        <v>1968</v>
      </c>
      <c r="AL6">
        <f t="shared" si="0"/>
        <v>1967</v>
      </c>
      <c r="AM6">
        <f t="shared" si="0"/>
        <v>1966</v>
      </c>
      <c r="AN6">
        <f t="shared" si="0"/>
        <v>1965</v>
      </c>
      <c r="AO6">
        <f t="shared" si="0"/>
        <v>1964</v>
      </c>
      <c r="AP6">
        <f t="shared" si="0"/>
        <v>1963</v>
      </c>
      <c r="AQ6">
        <f t="shared" si="0"/>
        <v>1962</v>
      </c>
      <c r="AR6">
        <f t="shared" si="0"/>
        <v>1961</v>
      </c>
      <c r="AS6">
        <f t="shared" si="0"/>
        <v>1960</v>
      </c>
      <c r="AT6">
        <f t="shared" si="0"/>
        <v>1959</v>
      </c>
      <c r="AU6">
        <f t="shared" si="0"/>
        <v>1958</v>
      </c>
    </row>
    <row r="7" spans="1:47" x14ac:dyDescent="0.75">
      <c r="A7" t="s">
        <v>8</v>
      </c>
      <c r="B7">
        <v>5520</v>
      </c>
      <c r="C7">
        <f>$B$7</f>
        <v>5520</v>
      </c>
      <c r="D7">
        <f t="shared" ref="D7:AU7" si="1">$B$7</f>
        <v>5520</v>
      </c>
      <c r="E7">
        <f t="shared" si="1"/>
        <v>5520</v>
      </c>
      <c r="F7">
        <f t="shared" si="1"/>
        <v>5520</v>
      </c>
      <c r="G7">
        <f t="shared" si="1"/>
        <v>5520</v>
      </c>
      <c r="H7">
        <f t="shared" si="1"/>
        <v>5520</v>
      </c>
      <c r="I7">
        <f t="shared" si="1"/>
        <v>5520</v>
      </c>
      <c r="J7">
        <f t="shared" si="1"/>
        <v>5520</v>
      </c>
      <c r="K7">
        <f t="shared" si="1"/>
        <v>5520</v>
      </c>
      <c r="L7">
        <f t="shared" si="1"/>
        <v>5520</v>
      </c>
      <c r="M7">
        <f t="shared" si="1"/>
        <v>5520</v>
      </c>
      <c r="N7">
        <f t="shared" si="1"/>
        <v>5520</v>
      </c>
      <c r="O7">
        <f t="shared" si="1"/>
        <v>5520</v>
      </c>
      <c r="P7">
        <f t="shared" si="1"/>
        <v>5520</v>
      </c>
      <c r="Q7">
        <f t="shared" si="1"/>
        <v>5520</v>
      </c>
      <c r="R7">
        <f t="shared" si="1"/>
        <v>5520</v>
      </c>
      <c r="S7">
        <f t="shared" si="1"/>
        <v>5520</v>
      </c>
      <c r="T7">
        <f t="shared" si="1"/>
        <v>5520</v>
      </c>
      <c r="U7">
        <f t="shared" si="1"/>
        <v>5520</v>
      </c>
      <c r="V7">
        <f t="shared" si="1"/>
        <v>5520</v>
      </c>
      <c r="W7">
        <f t="shared" si="1"/>
        <v>5520</v>
      </c>
      <c r="X7">
        <f t="shared" si="1"/>
        <v>5520</v>
      </c>
      <c r="Y7">
        <f t="shared" si="1"/>
        <v>5520</v>
      </c>
      <c r="Z7">
        <f t="shared" si="1"/>
        <v>5520</v>
      </c>
      <c r="AA7">
        <f t="shared" si="1"/>
        <v>5520</v>
      </c>
      <c r="AB7">
        <f t="shared" si="1"/>
        <v>5520</v>
      </c>
      <c r="AC7">
        <f t="shared" si="1"/>
        <v>5520</v>
      </c>
      <c r="AD7">
        <f t="shared" si="1"/>
        <v>5520</v>
      </c>
      <c r="AE7">
        <f t="shared" si="1"/>
        <v>5520</v>
      </c>
      <c r="AF7">
        <f t="shared" si="1"/>
        <v>5520</v>
      </c>
      <c r="AG7">
        <f t="shared" si="1"/>
        <v>5520</v>
      </c>
      <c r="AH7">
        <f t="shared" si="1"/>
        <v>5520</v>
      </c>
      <c r="AI7">
        <f t="shared" si="1"/>
        <v>5520</v>
      </c>
      <c r="AJ7">
        <f t="shared" si="1"/>
        <v>5520</v>
      </c>
      <c r="AK7">
        <f t="shared" si="1"/>
        <v>5520</v>
      </c>
      <c r="AL7">
        <f t="shared" si="1"/>
        <v>5520</v>
      </c>
      <c r="AM7">
        <f t="shared" si="1"/>
        <v>5520</v>
      </c>
      <c r="AN7">
        <f t="shared" si="1"/>
        <v>5520</v>
      </c>
      <c r="AO7">
        <f t="shared" si="1"/>
        <v>5520</v>
      </c>
      <c r="AP7">
        <f t="shared" si="1"/>
        <v>5520</v>
      </c>
      <c r="AQ7">
        <f t="shared" si="1"/>
        <v>5520</v>
      </c>
      <c r="AR7">
        <f t="shared" si="1"/>
        <v>5520</v>
      </c>
      <c r="AS7">
        <f t="shared" si="1"/>
        <v>5520</v>
      </c>
      <c r="AT7">
        <f t="shared" si="1"/>
        <v>5520</v>
      </c>
      <c r="AU7">
        <f t="shared" si="1"/>
        <v>5520</v>
      </c>
    </row>
    <row r="8" spans="1:47" x14ac:dyDescent="0.75">
      <c r="A8" t="s">
        <v>9</v>
      </c>
      <c r="B8">
        <v>5520</v>
      </c>
      <c r="C8">
        <v>5520</v>
      </c>
      <c r="D8">
        <v>5520</v>
      </c>
      <c r="E8" s="4">
        <f>PRODUCT(D8+$D7*0.0288)</f>
        <v>5678.9759999999997</v>
      </c>
      <c r="F8" s="4">
        <f>PRODUCT(E8+$E7*0.0288)</f>
        <v>5837.9519999999993</v>
      </c>
      <c r="G8" s="4">
        <f>PRODUCT(F8+$D7*0.0288)</f>
        <v>5996.927999999999</v>
      </c>
      <c r="H8" s="4">
        <f>PRODUCT(G8+$E7*0.0288)</f>
        <v>6155.9039999999986</v>
      </c>
      <c r="I8" s="4">
        <f>PRODUCT(H8+$D7*0.0288)</f>
        <v>6314.8799999999983</v>
      </c>
      <c r="J8" s="4">
        <f>PRODUCT(I8+$E7*0.0288)</f>
        <v>6473.8559999999979</v>
      </c>
      <c r="K8" s="4">
        <f>PRODUCT(J8+$E7*0.0224)</f>
        <v>6597.5039999999981</v>
      </c>
      <c r="L8" s="4">
        <f>PRODUCT(K8+$E7*0.0224)</f>
        <v>6721.1519999999982</v>
      </c>
      <c r="M8" s="4">
        <f t="shared" ref="M8:P8" si="2">PRODUCT(L8+$E7*0.0224)</f>
        <v>6844.7999999999984</v>
      </c>
      <c r="N8" s="4">
        <f t="shared" si="2"/>
        <v>6968.4479999999985</v>
      </c>
      <c r="O8" s="4">
        <f t="shared" si="2"/>
        <v>7092.0959999999986</v>
      </c>
      <c r="P8" s="4">
        <f t="shared" si="2"/>
        <v>7215.7439999999988</v>
      </c>
      <c r="Q8" s="4">
        <f>PRODUCT(P8+$E7*0.0168)</f>
        <v>7308.4799999999987</v>
      </c>
      <c r="R8" s="4">
        <f t="shared" ref="R8:V8" si="3">PRODUCT(Q8+$E7*0.0168)</f>
        <v>7401.2159999999985</v>
      </c>
      <c r="S8" s="4">
        <f t="shared" si="3"/>
        <v>7493.9519999999984</v>
      </c>
      <c r="T8" s="4">
        <f t="shared" si="3"/>
        <v>7586.6879999999983</v>
      </c>
      <c r="U8" s="4">
        <f t="shared" si="3"/>
        <v>7679.4239999999982</v>
      </c>
      <c r="V8" s="4">
        <f t="shared" si="3"/>
        <v>7772.159999999998</v>
      </c>
      <c r="W8" s="4">
        <f>PRODUCT(V8+$E7*0.008)</f>
        <v>7816.3199999999979</v>
      </c>
      <c r="X8" s="4">
        <f t="shared" ref="X8:AC8" si="4">PRODUCT(W8+$E7*0.008)</f>
        <v>7860.4799999999977</v>
      </c>
      <c r="Y8" s="4">
        <f t="shared" si="4"/>
        <v>7904.6399999999976</v>
      </c>
      <c r="Z8" s="4">
        <f t="shared" si="4"/>
        <v>7948.7999999999975</v>
      </c>
      <c r="AA8" s="4">
        <f t="shared" si="4"/>
        <v>7992.9599999999973</v>
      </c>
      <c r="AB8" s="4">
        <f t="shared" si="4"/>
        <v>8037.1199999999972</v>
      </c>
      <c r="AC8" s="4">
        <f t="shared" si="4"/>
        <v>8081.279999999997</v>
      </c>
      <c r="AD8" s="4">
        <f>AC8</f>
        <v>8081.279999999997</v>
      </c>
      <c r="AE8" s="4">
        <f t="shared" ref="AE8:AU8" si="5">AD8</f>
        <v>8081.279999999997</v>
      </c>
      <c r="AF8" s="4">
        <f t="shared" si="5"/>
        <v>8081.279999999997</v>
      </c>
      <c r="AG8" s="4">
        <f t="shared" si="5"/>
        <v>8081.279999999997</v>
      </c>
      <c r="AH8" s="4">
        <f t="shared" si="5"/>
        <v>8081.279999999997</v>
      </c>
      <c r="AI8" s="4">
        <f t="shared" si="5"/>
        <v>8081.279999999997</v>
      </c>
      <c r="AJ8" s="4">
        <f t="shared" si="5"/>
        <v>8081.279999999997</v>
      </c>
      <c r="AK8" s="4">
        <f t="shared" si="5"/>
        <v>8081.279999999997</v>
      </c>
      <c r="AL8" s="4">
        <f t="shared" si="5"/>
        <v>8081.279999999997</v>
      </c>
      <c r="AM8" s="4">
        <f t="shared" si="5"/>
        <v>8081.279999999997</v>
      </c>
      <c r="AN8" s="4">
        <f t="shared" si="5"/>
        <v>8081.279999999997</v>
      </c>
      <c r="AO8" s="4">
        <f t="shared" si="5"/>
        <v>8081.279999999997</v>
      </c>
      <c r="AP8" s="4">
        <f t="shared" si="5"/>
        <v>8081.279999999997</v>
      </c>
      <c r="AQ8" s="4">
        <f t="shared" si="5"/>
        <v>8081.279999999997</v>
      </c>
      <c r="AR8" s="4">
        <f t="shared" si="5"/>
        <v>8081.279999999997</v>
      </c>
      <c r="AS8" s="4">
        <f t="shared" si="5"/>
        <v>8081.279999999997</v>
      </c>
      <c r="AT8" s="4">
        <f t="shared" si="5"/>
        <v>8081.279999999997</v>
      </c>
      <c r="AU8" s="4">
        <f t="shared" si="5"/>
        <v>8081.279999999997</v>
      </c>
    </row>
    <row r="9" spans="1:47" x14ac:dyDescent="0.75">
      <c r="A9" t="s">
        <v>10</v>
      </c>
      <c r="B9">
        <v>8335</v>
      </c>
      <c r="C9">
        <f>$B$9</f>
        <v>8335</v>
      </c>
      <c r="D9">
        <f t="shared" ref="D9:AU9" si="6">$B$9</f>
        <v>8335</v>
      </c>
      <c r="E9">
        <f t="shared" si="6"/>
        <v>8335</v>
      </c>
      <c r="F9">
        <f t="shared" si="6"/>
        <v>8335</v>
      </c>
      <c r="G9">
        <f t="shared" si="6"/>
        <v>8335</v>
      </c>
      <c r="H9">
        <f t="shared" si="6"/>
        <v>8335</v>
      </c>
      <c r="I9">
        <f t="shared" si="6"/>
        <v>8335</v>
      </c>
      <c r="J9">
        <f t="shared" si="6"/>
        <v>8335</v>
      </c>
      <c r="K9">
        <f t="shared" si="6"/>
        <v>8335</v>
      </c>
      <c r="L9">
        <f t="shared" si="6"/>
        <v>8335</v>
      </c>
      <c r="M9">
        <f t="shared" si="6"/>
        <v>8335</v>
      </c>
      <c r="N9">
        <f t="shared" si="6"/>
        <v>8335</v>
      </c>
      <c r="O9">
        <f t="shared" si="6"/>
        <v>8335</v>
      </c>
      <c r="P9">
        <f t="shared" si="6"/>
        <v>8335</v>
      </c>
      <c r="Q9">
        <f t="shared" si="6"/>
        <v>8335</v>
      </c>
      <c r="R9">
        <f t="shared" si="6"/>
        <v>8335</v>
      </c>
      <c r="S9">
        <f t="shared" si="6"/>
        <v>8335</v>
      </c>
      <c r="T9">
        <f t="shared" si="6"/>
        <v>8335</v>
      </c>
      <c r="U9">
        <f t="shared" si="6"/>
        <v>8335</v>
      </c>
      <c r="V9">
        <f t="shared" si="6"/>
        <v>8335</v>
      </c>
      <c r="W9">
        <f t="shared" si="6"/>
        <v>8335</v>
      </c>
      <c r="X9">
        <f t="shared" si="6"/>
        <v>8335</v>
      </c>
      <c r="Y9">
        <f t="shared" si="6"/>
        <v>8335</v>
      </c>
      <c r="Z9">
        <f t="shared" si="6"/>
        <v>8335</v>
      </c>
      <c r="AA9">
        <f t="shared" si="6"/>
        <v>8335</v>
      </c>
      <c r="AB9">
        <f t="shared" si="6"/>
        <v>8335</v>
      </c>
      <c r="AC9">
        <f t="shared" si="6"/>
        <v>8335</v>
      </c>
      <c r="AD9">
        <f t="shared" si="6"/>
        <v>8335</v>
      </c>
      <c r="AE9">
        <f t="shared" si="6"/>
        <v>8335</v>
      </c>
      <c r="AF9">
        <f t="shared" si="6"/>
        <v>8335</v>
      </c>
      <c r="AG9">
        <f t="shared" si="6"/>
        <v>8335</v>
      </c>
      <c r="AH9">
        <f t="shared" si="6"/>
        <v>8335</v>
      </c>
      <c r="AI9">
        <f t="shared" si="6"/>
        <v>8335</v>
      </c>
      <c r="AJ9">
        <f t="shared" si="6"/>
        <v>8335</v>
      </c>
      <c r="AK9">
        <f t="shared" si="6"/>
        <v>8335</v>
      </c>
      <c r="AL9">
        <f t="shared" si="6"/>
        <v>8335</v>
      </c>
      <c r="AM9">
        <f t="shared" si="6"/>
        <v>8335</v>
      </c>
      <c r="AN9">
        <f t="shared" si="6"/>
        <v>8335</v>
      </c>
      <c r="AO9">
        <f t="shared" si="6"/>
        <v>8335</v>
      </c>
      <c r="AP9">
        <f t="shared" si="6"/>
        <v>8335</v>
      </c>
      <c r="AQ9">
        <f t="shared" si="6"/>
        <v>8335</v>
      </c>
      <c r="AR9">
        <f t="shared" si="6"/>
        <v>8335</v>
      </c>
      <c r="AS9">
        <f t="shared" si="6"/>
        <v>8335</v>
      </c>
      <c r="AT9">
        <f t="shared" si="6"/>
        <v>8335</v>
      </c>
      <c r="AU9">
        <f t="shared" si="6"/>
        <v>8335</v>
      </c>
    </row>
    <row r="10" spans="1:47" x14ac:dyDescent="0.75">
      <c r="A10" t="s">
        <v>11</v>
      </c>
      <c r="B10" s="4"/>
      <c r="C10" s="4"/>
      <c r="D10" s="4">
        <f>PRODUCT(D8*0.91)</f>
        <v>5023.2</v>
      </c>
      <c r="E10" s="4">
        <f>PRODUCT(E8*0.91)</f>
        <v>5167.86816</v>
      </c>
      <c r="F10" s="4">
        <f t="shared" ref="F10:AO10" si="7">PRODUCT(F8*0.91)</f>
        <v>5312.5363199999993</v>
      </c>
      <c r="G10" s="4">
        <f t="shared" si="7"/>
        <v>5457.2044799999994</v>
      </c>
      <c r="H10" s="4">
        <f t="shared" si="7"/>
        <v>5601.8726399999987</v>
      </c>
      <c r="I10" s="4">
        <f t="shared" si="7"/>
        <v>5746.5407999999989</v>
      </c>
      <c r="J10" s="4">
        <f t="shared" si="7"/>
        <v>5891.2089599999981</v>
      </c>
      <c r="K10" s="4">
        <f t="shared" si="7"/>
        <v>6003.7286399999984</v>
      </c>
      <c r="L10" s="4">
        <f t="shared" si="7"/>
        <v>6116.2483199999988</v>
      </c>
      <c r="M10" s="4">
        <f t="shared" si="7"/>
        <v>6228.7679999999991</v>
      </c>
      <c r="N10" s="4">
        <f t="shared" si="7"/>
        <v>6341.2876799999985</v>
      </c>
      <c r="O10" s="4">
        <f t="shared" si="7"/>
        <v>6453.8073599999989</v>
      </c>
      <c r="P10" s="4">
        <f t="shared" si="7"/>
        <v>6566.3270399999992</v>
      </c>
      <c r="Q10" s="4">
        <f t="shared" si="7"/>
        <v>6650.7167999999992</v>
      </c>
      <c r="R10" s="4">
        <f t="shared" si="7"/>
        <v>6735.1065599999993</v>
      </c>
      <c r="S10" s="4">
        <f t="shared" si="7"/>
        <v>6819.4963199999984</v>
      </c>
      <c r="T10" s="4">
        <f t="shared" si="7"/>
        <v>6903.8860799999984</v>
      </c>
      <c r="U10" s="4">
        <f t="shared" si="7"/>
        <v>6988.2758399999984</v>
      </c>
      <c r="V10" s="4">
        <f t="shared" si="7"/>
        <v>7072.6655999999984</v>
      </c>
      <c r="W10" s="4">
        <f t="shared" si="7"/>
        <v>7112.8511999999982</v>
      </c>
      <c r="X10" s="4">
        <f t="shared" si="7"/>
        <v>7153.036799999998</v>
      </c>
      <c r="Y10" s="4">
        <f t="shared" si="7"/>
        <v>7193.2223999999978</v>
      </c>
      <c r="Z10" s="4">
        <f t="shared" si="7"/>
        <v>7233.4079999999976</v>
      </c>
      <c r="AA10" s="4">
        <f t="shared" si="7"/>
        <v>7273.5935999999974</v>
      </c>
      <c r="AB10" s="4">
        <f t="shared" si="7"/>
        <v>7313.7791999999972</v>
      </c>
      <c r="AC10" s="4">
        <f t="shared" si="7"/>
        <v>7353.9647999999979</v>
      </c>
      <c r="AD10" s="4">
        <f t="shared" si="7"/>
        <v>7353.9647999999979</v>
      </c>
      <c r="AE10" s="4">
        <f t="shared" si="7"/>
        <v>7353.9647999999979</v>
      </c>
      <c r="AF10" s="4">
        <f t="shared" si="7"/>
        <v>7353.9647999999979</v>
      </c>
      <c r="AG10" s="4">
        <f t="shared" si="7"/>
        <v>7353.9647999999979</v>
      </c>
      <c r="AH10" s="4">
        <f t="shared" si="7"/>
        <v>7353.9647999999979</v>
      </c>
      <c r="AI10" s="4">
        <f t="shared" si="7"/>
        <v>7353.9647999999979</v>
      </c>
      <c r="AJ10" s="4">
        <f t="shared" si="7"/>
        <v>7353.9647999999979</v>
      </c>
      <c r="AK10" s="4">
        <f t="shared" si="7"/>
        <v>7353.9647999999979</v>
      </c>
      <c r="AL10" s="4">
        <f t="shared" si="7"/>
        <v>7353.9647999999979</v>
      </c>
      <c r="AM10" s="4">
        <f t="shared" si="7"/>
        <v>7353.9647999999979</v>
      </c>
      <c r="AN10" s="4">
        <f t="shared" si="7"/>
        <v>7353.9647999999979</v>
      </c>
      <c r="AO10" s="4">
        <f t="shared" si="7"/>
        <v>7353.9647999999979</v>
      </c>
      <c r="AP10" s="4">
        <f>PRODUCT(AP8*0.91)</f>
        <v>7353.9647999999979</v>
      </c>
      <c r="AQ10" s="4">
        <f t="shared" ref="AQ10:AU10" si="8">PRODUCT(AQ8*0.91)</f>
        <v>7353.9647999999979</v>
      </c>
      <c r="AR10" s="4">
        <f t="shared" si="8"/>
        <v>7353.9647999999979</v>
      </c>
      <c r="AS10" s="4">
        <f t="shared" si="8"/>
        <v>7353.9647999999979</v>
      </c>
      <c r="AT10" s="4">
        <f t="shared" si="8"/>
        <v>7353.9647999999979</v>
      </c>
      <c r="AU10" s="4">
        <f t="shared" si="8"/>
        <v>7353.9647999999979</v>
      </c>
    </row>
    <row r="11" spans="1:47" x14ac:dyDescent="0.75">
      <c r="A11" t="s">
        <v>12</v>
      </c>
      <c r="B11" s="4"/>
      <c r="C11" s="4"/>
      <c r="D11" s="4">
        <f>PRODUCT(D8*0.97)</f>
        <v>5354.4</v>
      </c>
      <c r="E11" s="4">
        <f t="shared" ref="E11:AO11" si="9">PRODUCT(E8*0.97)</f>
        <v>5508.6067199999998</v>
      </c>
      <c r="F11" s="4">
        <f t="shared" si="9"/>
        <v>5662.813439999999</v>
      </c>
      <c r="G11" s="4">
        <f t="shared" si="9"/>
        <v>5817.0201599999991</v>
      </c>
      <c r="H11" s="4">
        <f t="shared" si="9"/>
        <v>5971.2268799999983</v>
      </c>
      <c r="I11" s="4">
        <f t="shared" si="9"/>
        <v>6125.4335999999985</v>
      </c>
      <c r="J11" s="4">
        <f t="shared" si="9"/>
        <v>6279.6403199999977</v>
      </c>
      <c r="K11" s="4">
        <f t="shared" si="9"/>
        <v>6399.5788799999982</v>
      </c>
      <c r="L11" s="4">
        <f t="shared" si="9"/>
        <v>6519.5174399999978</v>
      </c>
      <c r="M11" s="4">
        <f t="shared" si="9"/>
        <v>6639.4559999999983</v>
      </c>
      <c r="N11" s="4">
        <f t="shared" si="9"/>
        <v>6759.3945599999979</v>
      </c>
      <c r="O11" s="4">
        <f t="shared" si="9"/>
        <v>6879.3331199999984</v>
      </c>
      <c r="P11" s="4">
        <f t="shared" si="9"/>
        <v>6999.2716799999989</v>
      </c>
      <c r="Q11" s="4">
        <f t="shared" si="9"/>
        <v>7089.2255999999988</v>
      </c>
      <c r="R11" s="4">
        <f t="shared" si="9"/>
        <v>7179.1795199999988</v>
      </c>
      <c r="S11" s="4">
        <f t="shared" si="9"/>
        <v>7269.1334399999987</v>
      </c>
      <c r="T11" s="4">
        <f t="shared" si="9"/>
        <v>7359.0873599999977</v>
      </c>
      <c r="U11" s="4">
        <f t="shared" si="9"/>
        <v>7449.0412799999976</v>
      </c>
      <c r="V11" s="4">
        <f t="shared" si="9"/>
        <v>7538.9951999999976</v>
      </c>
      <c r="W11" s="4">
        <f t="shared" si="9"/>
        <v>7581.830399999998</v>
      </c>
      <c r="X11" s="4">
        <f t="shared" si="9"/>
        <v>7624.6655999999975</v>
      </c>
      <c r="Y11" s="4">
        <f t="shared" si="9"/>
        <v>7667.5007999999971</v>
      </c>
      <c r="Z11" s="4">
        <f t="shared" si="9"/>
        <v>7710.3359999999975</v>
      </c>
      <c r="AA11" s="4">
        <f t="shared" si="9"/>
        <v>7753.171199999997</v>
      </c>
      <c r="AB11" s="4">
        <f t="shared" si="9"/>
        <v>7796.0063999999975</v>
      </c>
      <c r="AC11" s="4">
        <f t="shared" si="9"/>
        <v>7838.841599999997</v>
      </c>
      <c r="AD11" s="4">
        <f t="shared" si="9"/>
        <v>7838.841599999997</v>
      </c>
      <c r="AE11" s="4">
        <f t="shared" si="9"/>
        <v>7838.841599999997</v>
      </c>
      <c r="AF11" s="4">
        <f t="shared" si="9"/>
        <v>7838.841599999997</v>
      </c>
      <c r="AG11" s="4">
        <f t="shared" si="9"/>
        <v>7838.841599999997</v>
      </c>
      <c r="AH11" s="4">
        <f t="shared" si="9"/>
        <v>7838.841599999997</v>
      </c>
      <c r="AI11" s="4">
        <f t="shared" si="9"/>
        <v>7838.841599999997</v>
      </c>
      <c r="AJ11" s="4">
        <f t="shared" si="9"/>
        <v>7838.841599999997</v>
      </c>
      <c r="AK11" s="4">
        <f t="shared" si="9"/>
        <v>7838.841599999997</v>
      </c>
      <c r="AL11" s="4">
        <f t="shared" si="9"/>
        <v>7838.841599999997</v>
      </c>
      <c r="AM11" s="4">
        <f t="shared" si="9"/>
        <v>7838.841599999997</v>
      </c>
      <c r="AN11" s="4">
        <f t="shared" si="9"/>
        <v>7838.841599999997</v>
      </c>
      <c r="AO11" s="4">
        <f t="shared" si="9"/>
        <v>7838.841599999997</v>
      </c>
      <c r="AP11" s="4">
        <f>PRODUCT(AP8*0.97)</f>
        <v>7838.841599999997</v>
      </c>
      <c r="AQ11" s="4">
        <f t="shared" ref="AQ11:AU11" si="10">PRODUCT(AQ8*0.97)</f>
        <v>7838.841599999997</v>
      </c>
      <c r="AR11" s="4">
        <f t="shared" si="10"/>
        <v>7838.841599999997</v>
      </c>
      <c r="AS11" s="4">
        <f t="shared" si="10"/>
        <v>7838.841599999997</v>
      </c>
      <c r="AT11" s="4">
        <f t="shared" si="10"/>
        <v>7838.841599999997</v>
      </c>
      <c r="AU11" s="4">
        <f t="shared" si="10"/>
        <v>7838.841599999997</v>
      </c>
    </row>
    <row r="12" spans="1:47" x14ac:dyDescent="0.75">
      <c r="A12" t="s">
        <v>13</v>
      </c>
      <c r="B12" s="4"/>
      <c r="C12" s="4"/>
      <c r="D12" s="4">
        <f>PRODUCT(D8*1.03)</f>
        <v>5685.6</v>
      </c>
      <c r="E12" s="4">
        <f t="shared" ref="E12:AO12" si="11">PRODUCT(E8*1.03)</f>
        <v>5849.3452799999995</v>
      </c>
      <c r="F12" s="4">
        <f t="shared" si="11"/>
        <v>6013.0905599999996</v>
      </c>
      <c r="G12" s="4">
        <f t="shared" si="11"/>
        <v>6176.8358399999988</v>
      </c>
      <c r="H12" s="4">
        <f t="shared" si="11"/>
        <v>6340.5811199999989</v>
      </c>
      <c r="I12" s="4">
        <f t="shared" si="11"/>
        <v>6504.3263999999981</v>
      </c>
      <c r="J12" s="4">
        <f t="shared" si="11"/>
        <v>6668.0716799999982</v>
      </c>
      <c r="K12" s="4">
        <f t="shared" si="11"/>
        <v>6795.429119999998</v>
      </c>
      <c r="L12" s="4">
        <f t="shared" si="11"/>
        <v>6922.7865599999986</v>
      </c>
      <c r="M12" s="4">
        <f t="shared" si="11"/>
        <v>7050.1439999999984</v>
      </c>
      <c r="N12" s="4">
        <f t="shared" si="11"/>
        <v>7177.5014399999991</v>
      </c>
      <c r="O12" s="4">
        <f t="shared" si="11"/>
        <v>7304.8588799999989</v>
      </c>
      <c r="P12" s="4">
        <f t="shared" si="11"/>
        <v>7432.2163199999986</v>
      </c>
      <c r="Q12" s="4">
        <f t="shared" si="11"/>
        <v>7527.7343999999985</v>
      </c>
      <c r="R12" s="4">
        <f t="shared" si="11"/>
        <v>7623.2524799999983</v>
      </c>
      <c r="S12" s="4">
        <f t="shared" si="11"/>
        <v>7718.7705599999981</v>
      </c>
      <c r="T12" s="4">
        <f t="shared" si="11"/>
        <v>7814.2886399999988</v>
      </c>
      <c r="U12" s="4">
        <f t="shared" si="11"/>
        <v>7909.8067199999987</v>
      </c>
      <c r="V12" s="4">
        <f t="shared" si="11"/>
        <v>8005.3247999999985</v>
      </c>
      <c r="W12" s="4">
        <f t="shared" si="11"/>
        <v>8050.8095999999978</v>
      </c>
      <c r="X12" s="4">
        <f t="shared" si="11"/>
        <v>8096.2943999999979</v>
      </c>
      <c r="Y12" s="4">
        <f t="shared" si="11"/>
        <v>8141.7791999999981</v>
      </c>
      <c r="Z12" s="4">
        <f t="shared" si="11"/>
        <v>8187.2639999999974</v>
      </c>
      <c r="AA12" s="4">
        <f t="shared" si="11"/>
        <v>8232.7487999999976</v>
      </c>
      <c r="AB12" s="4">
        <f t="shared" si="11"/>
        <v>8278.2335999999978</v>
      </c>
      <c r="AC12" s="4">
        <f t="shared" si="11"/>
        <v>8323.7183999999979</v>
      </c>
      <c r="AD12" s="4">
        <f t="shared" si="11"/>
        <v>8323.7183999999979</v>
      </c>
      <c r="AE12" s="4">
        <f t="shared" si="11"/>
        <v>8323.7183999999979</v>
      </c>
      <c r="AF12" s="4">
        <f t="shared" si="11"/>
        <v>8323.7183999999979</v>
      </c>
      <c r="AG12" s="4">
        <f t="shared" si="11"/>
        <v>8323.7183999999979</v>
      </c>
      <c r="AH12" s="4">
        <f t="shared" si="11"/>
        <v>8323.7183999999979</v>
      </c>
      <c r="AI12" s="4">
        <f t="shared" si="11"/>
        <v>8323.7183999999979</v>
      </c>
      <c r="AJ12" s="4">
        <f t="shared" si="11"/>
        <v>8323.7183999999979</v>
      </c>
      <c r="AK12" s="4">
        <f t="shared" si="11"/>
        <v>8323.7183999999979</v>
      </c>
      <c r="AL12" s="4">
        <f t="shared" si="11"/>
        <v>8323.7183999999979</v>
      </c>
      <c r="AM12" s="4">
        <f t="shared" si="11"/>
        <v>8323.7183999999979</v>
      </c>
      <c r="AN12" s="4">
        <f t="shared" si="11"/>
        <v>8323.7183999999979</v>
      </c>
      <c r="AO12" s="4">
        <f t="shared" si="11"/>
        <v>8323.7183999999979</v>
      </c>
      <c r="AP12" s="4">
        <f>PRODUCT(AP8*1.03)</f>
        <v>8323.7183999999979</v>
      </c>
      <c r="AQ12" s="4">
        <f t="shared" ref="AQ12:AU12" si="12">PRODUCT(AQ8*1.03)</f>
        <v>8323.7183999999979</v>
      </c>
      <c r="AR12" s="4">
        <f t="shared" si="12"/>
        <v>8323.7183999999979</v>
      </c>
      <c r="AS12" s="4">
        <f t="shared" si="12"/>
        <v>8323.7183999999979</v>
      </c>
      <c r="AT12" s="4">
        <f t="shared" si="12"/>
        <v>8323.7183999999979</v>
      </c>
      <c r="AU12" s="4">
        <f t="shared" si="12"/>
        <v>8323.7183999999979</v>
      </c>
    </row>
  </sheetData>
  <sheetProtection algorithmName="SHA-512" hashValue="+gp3xSzL8d3UlhvP4InZhYSfh6dhS3IyJeVt4oVa0SEg8gg1X6fRNPIl/m4ZPXGmb2Vm+wevgA+R6qzC/qYl3w==" saltValue="2zNcItMci+9brFhdgJdoj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AU12"/>
  <sheetViews>
    <sheetView zoomScale="111" zoomScaleNormal="70" workbookViewId="0">
      <pane xSplit="9" ySplit="12" topLeftCell="AF13" activePane="bottomRight" state="frozen"/>
      <selection pane="topRight" activeCell="J1" sqref="J1"/>
      <selection pane="bottomLeft" activeCell="A16" sqref="A16"/>
      <selection pane="bottomRight" activeCell="AH8" sqref="AH8"/>
    </sheetView>
  </sheetViews>
  <sheetFormatPr baseColWidth="10" defaultColWidth="11.453125" defaultRowHeight="14.75" x14ac:dyDescent="0.75"/>
  <cols>
    <col min="1" max="1" width="15.6328125" customWidth="1"/>
  </cols>
  <sheetData>
    <row r="1" spans="1:47" x14ac:dyDescent="0.75">
      <c r="A1" s="2" t="s">
        <v>14</v>
      </c>
      <c r="B1" s="2">
        <v>2024</v>
      </c>
    </row>
    <row r="2" spans="1:47" ht="16" x14ac:dyDescent="0.8">
      <c r="A2" s="1" t="s">
        <v>1</v>
      </c>
      <c r="B2" s="1" t="s">
        <v>15</v>
      </c>
      <c r="C2" s="1" t="s">
        <v>16</v>
      </c>
      <c r="D2" s="1"/>
    </row>
    <row r="3" spans="1:47" x14ac:dyDescent="0.75">
      <c r="A3" t="s">
        <v>4</v>
      </c>
    </row>
    <row r="4" spans="1:47" x14ac:dyDescent="0.75">
      <c r="A4" t="s">
        <v>5</v>
      </c>
      <c r="B4">
        <v>22</v>
      </c>
    </row>
    <row r="5" spans="1:47" x14ac:dyDescent="0.75">
      <c r="A5" t="s">
        <v>6</v>
      </c>
      <c r="B5">
        <v>20</v>
      </c>
      <c r="C5">
        <v>21</v>
      </c>
      <c r="D5" s="3">
        <v>22</v>
      </c>
      <c r="E5">
        <v>23</v>
      </c>
      <c r="F5">
        <v>24</v>
      </c>
      <c r="G5">
        <v>25</v>
      </c>
      <c r="H5">
        <v>26</v>
      </c>
      <c r="I5">
        <v>27</v>
      </c>
      <c r="J5">
        <v>28</v>
      </c>
      <c r="K5">
        <v>29</v>
      </c>
      <c r="L5">
        <v>30</v>
      </c>
      <c r="M5">
        <v>31</v>
      </c>
      <c r="N5">
        <v>32</v>
      </c>
      <c r="O5">
        <v>33</v>
      </c>
      <c r="P5">
        <v>34</v>
      </c>
      <c r="Q5">
        <v>35</v>
      </c>
      <c r="R5">
        <v>36</v>
      </c>
      <c r="S5">
        <v>37</v>
      </c>
      <c r="T5">
        <v>38</v>
      </c>
      <c r="U5">
        <v>39</v>
      </c>
      <c r="V5">
        <v>40</v>
      </c>
      <c r="W5">
        <v>41</v>
      </c>
      <c r="X5">
        <v>42</v>
      </c>
      <c r="Y5">
        <v>43</v>
      </c>
      <c r="Z5">
        <v>44</v>
      </c>
      <c r="AA5">
        <v>45</v>
      </c>
      <c r="AB5">
        <v>46</v>
      </c>
      <c r="AC5">
        <v>47</v>
      </c>
      <c r="AD5">
        <v>48</v>
      </c>
      <c r="AE5">
        <v>49</v>
      </c>
      <c r="AF5">
        <v>50</v>
      </c>
      <c r="AG5">
        <v>51</v>
      </c>
      <c r="AH5">
        <v>52</v>
      </c>
      <c r="AI5">
        <v>53</v>
      </c>
      <c r="AJ5">
        <v>54</v>
      </c>
      <c r="AK5">
        <v>55</v>
      </c>
      <c r="AL5">
        <v>56</v>
      </c>
      <c r="AM5">
        <v>57</v>
      </c>
      <c r="AN5">
        <v>58</v>
      </c>
      <c r="AO5">
        <v>59</v>
      </c>
      <c r="AP5">
        <v>60</v>
      </c>
      <c r="AQ5">
        <v>61</v>
      </c>
      <c r="AR5">
        <v>62</v>
      </c>
      <c r="AS5">
        <v>63</v>
      </c>
      <c r="AT5">
        <v>64</v>
      </c>
      <c r="AU5">
        <v>65</v>
      </c>
    </row>
    <row r="6" spans="1:47" x14ac:dyDescent="0.75">
      <c r="A6" t="s">
        <v>7</v>
      </c>
      <c r="B6">
        <f>$B$1-B5-1</f>
        <v>2003</v>
      </c>
      <c r="C6">
        <f>SUM(B6-1)</f>
        <v>2002</v>
      </c>
      <c r="D6">
        <f>SUM(C6-1)</f>
        <v>2001</v>
      </c>
      <c r="E6">
        <f t="shared" ref="E6:AU6" si="0">SUM(D6-1)</f>
        <v>2000</v>
      </c>
      <c r="F6">
        <f t="shared" si="0"/>
        <v>1999</v>
      </c>
      <c r="G6">
        <f t="shared" si="0"/>
        <v>1998</v>
      </c>
      <c r="H6">
        <f t="shared" si="0"/>
        <v>1997</v>
      </c>
      <c r="I6">
        <f t="shared" si="0"/>
        <v>1996</v>
      </c>
      <c r="J6">
        <f t="shared" si="0"/>
        <v>1995</v>
      </c>
      <c r="K6">
        <f t="shared" si="0"/>
        <v>1994</v>
      </c>
      <c r="L6">
        <f t="shared" si="0"/>
        <v>1993</v>
      </c>
      <c r="M6">
        <f t="shared" si="0"/>
        <v>1992</v>
      </c>
      <c r="N6">
        <f t="shared" si="0"/>
        <v>1991</v>
      </c>
      <c r="O6">
        <f t="shared" si="0"/>
        <v>1990</v>
      </c>
      <c r="P6">
        <f t="shared" si="0"/>
        <v>1989</v>
      </c>
      <c r="Q6">
        <f t="shared" si="0"/>
        <v>1988</v>
      </c>
      <c r="R6">
        <f t="shared" si="0"/>
        <v>1987</v>
      </c>
      <c r="S6">
        <f t="shared" si="0"/>
        <v>1986</v>
      </c>
      <c r="T6">
        <f t="shared" si="0"/>
        <v>1985</v>
      </c>
      <c r="U6">
        <f t="shared" si="0"/>
        <v>1984</v>
      </c>
      <c r="V6">
        <f t="shared" si="0"/>
        <v>1983</v>
      </c>
      <c r="W6">
        <f t="shared" si="0"/>
        <v>1982</v>
      </c>
      <c r="X6">
        <f t="shared" si="0"/>
        <v>1981</v>
      </c>
      <c r="Y6">
        <f t="shared" si="0"/>
        <v>1980</v>
      </c>
      <c r="Z6">
        <f t="shared" si="0"/>
        <v>1979</v>
      </c>
      <c r="AA6">
        <f t="shared" si="0"/>
        <v>1978</v>
      </c>
      <c r="AB6">
        <f t="shared" si="0"/>
        <v>1977</v>
      </c>
      <c r="AC6">
        <f t="shared" si="0"/>
        <v>1976</v>
      </c>
      <c r="AD6">
        <f t="shared" si="0"/>
        <v>1975</v>
      </c>
      <c r="AE6">
        <f t="shared" si="0"/>
        <v>1974</v>
      </c>
      <c r="AF6">
        <f t="shared" si="0"/>
        <v>1973</v>
      </c>
      <c r="AG6">
        <f t="shared" si="0"/>
        <v>1972</v>
      </c>
      <c r="AH6">
        <f t="shared" si="0"/>
        <v>1971</v>
      </c>
      <c r="AI6">
        <f t="shared" si="0"/>
        <v>1970</v>
      </c>
      <c r="AJ6">
        <f t="shared" si="0"/>
        <v>1969</v>
      </c>
      <c r="AK6">
        <f t="shared" si="0"/>
        <v>1968</v>
      </c>
      <c r="AL6">
        <f t="shared" si="0"/>
        <v>1967</v>
      </c>
      <c r="AM6">
        <f t="shared" si="0"/>
        <v>1966</v>
      </c>
      <c r="AN6">
        <f t="shared" si="0"/>
        <v>1965</v>
      </c>
      <c r="AO6">
        <f t="shared" si="0"/>
        <v>1964</v>
      </c>
      <c r="AP6">
        <f t="shared" si="0"/>
        <v>1963</v>
      </c>
      <c r="AQ6">
        <f t="shared" si="0"/>
        <v>1962</v>
      </c>
      <c r="AR6">
        <f t="shared" si="0"/>
        <v>1961</v>
      </c>
      <c r="AS6">
        <f t="shared" si="0"/>
        <v>1960</v>
      </c>
      <c r="AT6">
        <f t="shared" si="0"/>
        <v>1959</v>
      </c>
      <c r="AU6">
        <f t="shared" si="0"/>
        <v>1958</v>
      </c>
    </row>
    <row r="7" spans="1:47" x14ac:dyDescent="0.75">
      <c r="A7" t="s">
        <v>8</v>
      </c>
      <c r="B7">
        <v>5790</v>
      </c>
      <c r="C7">
        <f>$B$7</f>
        <v>5790</v>
      </c>
      <c r="D7">
        <f t="shared" ref="D7:AU7" si="1">$B$7</f>
        <v>5790</v>
      </c>
      <c r="E7">
        <f t="shared" si="1"/>
        <v>5790</v>
      </c>
      <c r="F7">
        <f t="shared" si="1"/>
        <v>5790</v>
      </c>
      <c r="G7">
        <f t="shared" si="1"/>
        <v>5790</v>
      </c>
      <c r="H7">
        <f t="shared" si="1"/>
        <v>5790</v>
      </c>
      <c r="I7">
        <f t="shared" si="1"/>
        <v>5790</v>
      </c>
      <c r="J7">
        <f t="shared" si="1"/>
        <v>5790</v>
      </c>
      <c r="K7">
        <f t="shared" si="1"/>
        <v>5790</v>
      </c>
      <c r="L7">
        <f t="shared" si="1"/>
        <v>5790</v>
      </c>
      <c r="M7">
        <f t="shared" si="1"/>
        <v>5790</v>
      </c>
      <c r="N7">
        <f t="shared" si="1"/>
        <v>5790</v>
      </c>
      <c r="O7">
        <f t="shared" si="1"/>
        <v>5790</v>
      </c>
      <c r="P7">
        <f t="shared" si="1"/>
        <v>5790</v>
      </c>
      <c r="Q7">
        <f t="shared" si="1"/>
        <v>5790</v>
      </c>
      <c r="R7">
        <f t="shared" si="1"/>
        <v>5790</v>
      </c>
      <c r="S7">
        <f t="shared" si="1"/>
        <v>5790</v>
      </c>
      <c r="T7">
        <f t="shared" si="1"/>
        <v>5790</v>
      </c>
      <c r="U7">
        <f t="shared" si="1"/>
        <v>5790</v>
      </c>
      <c r="V7">
        <f t="shared" si="1"/>
        <v>5790</v>
      </c>
      <c r="W7">
        <f t="shared" si="1"/>
        <v>5790</v>
      </c>
      <c r="X7">
        <f t="shared" si="1"/>
        <v>5790</v>
      </c>
      <c r="Y7">
        <f t="shared" si="1"/>
        <v>5790</v>
      </c>
      <c r="Z7">
        <f t="shared" si="1"/>
        <v>5790</v>
      </c>
      <c r="AA7">
        <f t="shared" si="1"/>
        <v>5790</v>
      </c>
      <c r="AB7">
        <f t="shared" si="1"/>
        <v>5790</v>
      </c>
      <c r="AC7">
        <f t="shared" si="1"/>
        <v>5790</v>
      </c>
      <c r="AD7">
        <f t="shared" si="1"/>
        <v>5790</v>
      </c>
      <c r="AE7">
        <f t="shared" si="1"/>
        <v>5790</v>
      </c>
      <c r="AF7">
        <f t="shared" si="1"/>
        <v>5790</v>
      </c>
      <c r="AG7">
        <f t="shared" si="1"/>
        <v>5790</v>
      </c>
      <c r="AH7">
        <f t="shared" si="1"/>
        <v>5790</v>
      </c>
      <c r="AI7">
        <f t="shared" si="1"/>
        <v>5790</v>
      </c>
      <c r="AJ7">
        <f t="shared" si="1"/>
        <v>5790</v>
      </c>
      <c r="AK7">
        <f t="shared" si="1"/>
        <v>5790</v>
      </c>
      <c r="AL7">
        <f t="shared" si="1"/>
        <v>5790</v>
      </c>
      <c r="AM7">
        <f t="shared" si="1"/>
        <v>5790</v>
      </c>
      <c r="AN7">
        <f t="shared" si="1"/>
        <v>5790</v>
      </c>
      <c r="AO7">
        <f t="shared" si="1"/>
        <v>5790</v>
      </c>
      <c r="AP7">
        <f t="shared" si="1"/>
        <v>5790</v>
      </c>
      <c r="AQ7">
        <f t="shared" si="1"/>
        <v>5790</v>
      </c>
      <c r="AR7">
        <f t="shared" si="1"/>
        <v>5790</v>
      </c>
      <c r="AS7">
        <f t="shared" si="1"/>
        <v>5790</v>
      </c>
      <c r="AT7">
        <f t="shared" si="1"/>
        <v>5790</v>
      </c>
      <c r="AU7">
        <f t="shared" si="1"/>
        <v>5790</v>
      </c>
    </row>
    <row r="8" spans="1:47" x14ac:dyDescent="0.75">
      <c r="A8" t="s">
        <v>9</v>
      </c>
      <c r="B8">
        <f>SUM($B$7)</f>
        <v>5790</v>
      </c>
      <c r="C8">
        <f t="shared" ref="C8:D8" si="2">SUM($B$7)</f>
        <v>5790</v>
      </c>
      <c r="D8">
        <f t="shared" si="2"/>
        <v>5790</v>
      </c>
      <c r="E8" s="4">
        <f>PRODUCT(D8+$D7*0.0288)</f>
        <v>5956.7520000000004</v>
      </c>
      <c r="F8" s="4">
        <f>PRODUCT(E8+$E7*0.0288)</f>
        <v>6123.5040000000008</v>
      </c>
      <c r="G8" s="4">
        <f>PRODUCT(F8+$D7*0.0288)</f>
        <v>6290.2560000000012</v>
      </c>
      <c r="H8" s="4">
        <f>PRODUCT(G8+$E7*0.0288)</f>
        <v>6457.0080000000016</v>
      </c>
      <c r="I8" s="4">
        <f>PRODUCT(H8+$D7*0.0288)</f>
        <v>6623.760000000002</v>
      </c>
      <c r="J8" s="4">
        <f>PRODUCT(I8+$E7*0.0288)</f>
        <v>6790.5120000000024</v>
      </c>
      <c r="K8" s="4">
        <f>PRODUCT(J8+$E7*0.0224)</f>
        <v>6920.2080000000024</v>
      </c>
      <c r="L8" s="4">
        <f>PRODUCT(K8+$E7*0.0224)</f>
        <v>7049.9040000000023</v>
      </c>
      <c r="M8" s="4">
        <f t="shared" ref="M8:P8" si="3">PRODUCT(L8+$E7*0.0224)</f>
        <v>7179.6000000000022</v>
      </c>
      <c r="N8" s="4">
        <f t="shared" si="3"/>
        <v>7309.2960000000021</v>
      </c>
      <c r="O8" s="4">
        <f t="shared" si="3"/>
        <v>7438.992000000002</v>
      </c>
      <c r="P8" s="4">
        <f t="shared" si="3"/>
        <v>7568.6880000000019</v>
      </c>
      <c r="Q8" s="4">
        <f>PRODUCT(P8+$E7*0.0168)</f>
        <v>7665.9600000000019</v>
      </c>
      <c r="R8" s="4">
        <f t="shared" ref="R8:V8" si="4">PRODUCT(Q8+$E7*0.0168)</f>
        <v>7763.2320000000018</v>
      </c>
      <c r="S8" s="4">
        <f t="shared" si="4"/>
        <v>7860.5040000000017</v>
      </c>
      <c r="T8" s="4">
        <f t="shared" si="4"/>
        <v>7957.7760000000017</v>
      </c>
      <c r="U8" s="4">
        <f t="shared" si="4"/>
        <v>8055.0480000000016</v>
      </c>
      <c r="V8" s="4">
        <f t="shared" si="4"/>
        <v>8152.3200000000015</v>
      </c>
      <c r="W8" s="4">
        <f>PRODUCT(V8+$E7*0.008)</f>
        <v>8198.6400000000012</v>
      </c>
      <c r="X8" s="4">
        <f t="shared" ref="X8:AC8" si="5">PRODUCT(W8+$E7*0.008)</f>
        <v>8244.9600000000009</v>
      </c>
      <c r="Y8" s="4">
        <f t="shared" si="5"/>
        <v>8291.2800000000007</v>
      </c>
      <c r="Z8" s="4">
        <f t="shared" si="5"/>
        <v>8337.6</v>
      </c>
      <c r="AA8" s="4">
        <f t="shared" si="5"/>
        <v>8383.92</v>
      </c>
      <c r="AB8" s="4">
        <f t="shared" si="5"/>
        <v>8430.24</v>
      </c>
      <c r="AC8" s="4">
        <f t="shared" si="5"/>
        <v>8476.56</v>
      </c>
      <c r="AD8" s="4">
        <f>AC8</f>
        <v>8476.56</v>
      </c>
      <c r="AE8" s="4">
        <f t="shared" ref="AE8:AU8" si="6">AD8</f>
        <v>8476.56</v>
      </c>
      <c r="AF8" s="4">
        <f t="shared" si="6"/>
        <v>8476.56</v>
      </c>
      <c r="AG8" s="4">
        <f t="shared" si="6"/>
        <v>8476.56</v>
      </c>
      <c r="AH8" s="4">
        <f t="shared" si="6"/>
        <v>8476.56</v>
      </c>
      <c r="AI8" s="4">
        <f t="shared" si="6"/>
        <v>8476.56</v>
      </c>
      <c r="AJ8" s="4">
        <f t="shared" si="6"/>
        <v>8476.56</v>
      </c>
      <c r="AK8" s="4">
        <f t="shared" si="6"/>
        <v>8476.56</v>
      </c>
      <c r="AL8" s="4">
        <f t="shared" si="6"/>
        <v>8476.56</v>
      </c>
      <c r="AM8" s="4">
        <f t="shared" si="6"/>
        <v>8476.56</v>
      </c>
      <c r="AN8" s="4">
        <f t="shared" si="6"/>
        <v>8476.56</v>
      </c>
      <c r="AO8" s="4">
        <f t="shared" si="6"/>
        <v>8476.56</v>
      </c>
      <c r="AP8" s="4">
        <f t="shared" si="6"/>
        <v>8476.56</v>
      </c>
      <c r="AQ8" s="4">
        <f t="shared" si="6"/>
        <v>8476.56</v>
      </c>
      <c r="AR8" s="4">
        <f t="shared" si="6"/>
        <v>8476.56</v>
      </c>
      <c r="AS8" s="4">
        <f t="shared" si="6"/>
        <v>8476.56</v>
      </c>
      <c r="AT8" s="4">
        <f t="shared" si="6"/>
        <v>8476.56</v>
      </c>
      <c r="AU8" s="4">
        <f t="shared" si="6"/>
        <v>8476.56</v>
      </c>
    </row>
    <row r="9" spans="1:47" x14ac:dyDescent="0.75">
      <c r="A9" t="s">
        <v>10</v>
      </c>
      <c r="B9">
        <v>8743</v>
      </c>
      <c r="C9">
        <f>$B$9</f>
        <v>8743</v>
      </c>
      <c r="D9">
        <f t="shared" ref="D9:AU9" si="7">$B$9</f>
        <v>8743</v>
      </c>
      <c r="E9">
        <f t="shared" si="7"/>
        <v>8743</v>
      </c>
      <c r="F9">
        <f t="shared" si="7"/>
        <v>8743</v>
      </c>
      <c r="G9">
        <f t="shared" si="7"/>
        <v>8743</v>
      </c>
      <c r="H9">
        <f t="shared" si="7"/>
        <v>8743</v>
      </c>
      <c r="I9">
        <f t="shared" si="7"/>
        <v>8743</v>
      </c>
      <c r="J9">
        <f t="shared" si="7"/>
        <v>8743</v>
      </c>
      <c r="K9">
        <f t="shared" si="7"/>
        <v>8743</v>
      </c>
      <c r="L9">
        <f t="shared" si="7"/>
        <v>8743</v>
      </c>
      <c r="M9">
        <f t="shared" si="7"/>
        <v>8743</v>
      </c>
      <c r="N9">
        <f t="shared" si="7"/>
        <v>8743</v>
      </c>
      <c r="O9">
        <f t="shared" si="7"/>
        <v>8743</v>
      </c>
      <c r="P9">
        <f t="shared" si="7"/>
        <v>8743</v>
      </c>
      <c r="Q9">
        <f t="shared" si="7"/>
        <v>8743</v>
      </c>
      <c r="R9">
        <f t="shared" si="7"/>
        <v>8743</v>
      </c>
      <c r="S9">
        <f t="shared" si="7"/>
        <v>8743</v>
      </c>
      <c r="T9">
        <f t="shared" si="7"/>
        <v>8743</v>
      </c>
      <c r="U9">
        <f t="shared" si="7"/>
        <v>8743</v>
      </c>
      <c r="V9">
        <f t="shared" si="7"/>
        <v>8743</v>
      </c>
      <c r="W9">
        <f t="shared" si="7"/>
        <v>8743</v>
      </c>
      <c r="X9">
        <f t="shared" si="7"/>
        <v>8743</v>
      </c>
      <c r="Y9">
        <f t="shared" si="7"/>
        <v>8743</v>
      </c>
      <c r="Z9">
        <f t="shared" si="7"/>
        <v>8743</v>
      </c>
      <c r="AA9">
        <f t="shared" si="7"/>
        <v>8743</v>
      </c>
      <c r="AB9">
        <f t="shared" si="7"/>
        <v>8743</v>
      </c>
      <c r="AC9">
        <f t="shared" si="7"/>
        <v>8743</v>
      </c>
      <c r="AD9">
        <f t="shared" si="7"/>
        <v>8743</v>
      </c>
      <c r="AE9">
        <f t="shared" si="7"/>
        <v>8743</v>
      </c>
      <c r="AF9">
        <f t="shared" si="7"/>
        <v>8743</v>
      </c>
      <c r="AG9">
        <f t="shared" si="7"/>
        <v>8743</v>
      </c>
      <c r="AH9">
        <f t="shared" si="7"/>
        <v>8743</v>
      </c>
      <c r="AI9">
        <f t="shared" si="7"/>
        <v>8743</v>
      </c>
      <c r="AJ9">
        <f t="shared" si="7"/>
        <v>8743</v>
      </c>
      <c r="AK9">
        <f t="shared" si="7"/>
        <v>8743</v>
      </c>
      <c r="AL9">
        <f t="shared" si="7"/>
        <v>8743</v>
      </c>
      <c r="AM9">
        <f t="shared" si="7"/>
        <v>8743</v>
      </c>
      <c r="AN9">
        <f t="shared" si="7"/>
        <v>8743</v>
      </c>
      <c r="AO9">
        <f t="shared" si="7"/>
        <v>8743</v>
      </c>
      <c r="AP9">
        <f t="shared" si="7"/>
        <v>8743</v>
      </c>
      <c r="AQ9">
        <f t="shared" si="7"/>
        <v>8743</v>
      </c>
      <c r="AR9">
        <f t="shared" si="7"/>
        <v>8743</v>
      </c>
      <c r="AS9">
        <f t="shared" si="7"/>
        <v>8743</v>
      </c>
      <c r="AT9">
        <f t="shared" si="7"/>
        <v>8743</v>
      </c>
      <c r="AU9">
        <f t="shared" si="7"/>
        <v>8743</v>
      </c>
    </row>
    <row r="10" spans="1:47" x14ac:dyDescent="0.75">
      <c r="A10" t="s">
        <v>11</v>
      </c>
      <c r="D10" s="4">
        <f>PRODUCT(D8*0.91)</f>
        <v>5268.9000000000005</v>
      </c>
      <c r="E10" s="4">
        <f t="shared" ref="E10:AO10" si="8">PRODUCT(E8*0.91)</f>
        <v>5420.6443200000003</v>
      </c>
      <c r="F10" s="4">
        <f t="shared" si="8"/>
        <v>5572.388640000001</v>
      </c>
      <c r="G10" s="4">
        <f t="shared" si="8"/>
        <v>5724.1329600000017</v>
      </c>
      <c r="H10" s="4">
        <f t="shared" si="8"/>
        <v>5875.8772800000015</v>
      </c>
      <c r="I10" s="4">
        <f t="shared" si="8"/>
        <v>6027.6216000000022</v>
      </c>
      <c r="J10" s="4">
        <f t="shared" si="8"/>
        <v>6179.365920000002</v>
      </c>
      <c r="K10" s="4">
        <f t="shared" si="8"/>
        <v>6297.3892800000021</v>
      </c>
      <c r="L10" s="4">
        <f t="shared" si="8"/>
        <v>6415.4126400000023</v>
      </c>
      <c r="M10" s="4">
        <f t="shared" si="8"/>
        <v>6533.4360000000024</v>
      </c>
      <c r="N10" s="4">
        <f t="shared" si="8"/>
        <v>6651.4593600000026</v>
      </c>
      <c r="O10" s="4">
        <f t="shared" si="8"/>
        <v>6769.4827200000018</v>
      </c>
      <c r="P10" s="4">
        <f t="shared" si="8"/>
        <v>6887.5060800000019</v>
      </c>
      <c r="Q10" s="4">
        <f t="shared" si="8"/>
        <v>6976.0236000000023</v>
      </c>
      <c r="R10" s="4">
        <f t="shared" si="8"/>
        <v>7064.5411200000017</v>
      </c>
      <c r="S10" s="4">
        <f t="shared" si="8"/>
        <v>7153.058640000002</v>
      </c>
      <c r="T10" s="4">
        <f t="shared" si="8"/>
        <v>7241.5761600000014</v>
      </c>
      <c r="U10" s="4">
        <f t="shared" si="8"/>
        <v>7330.0936800000018</v>
      </c>
      <c r="V10" s="4">
        <f t="shared" si="8"/>
        <v>7418.6112000000012</v>
      </c>
      <c r="W10" s="4">
        <f t="shared" si="8"/>
        <v>7460.7624000000014</v>
      </c>
      <c r="X10" s="4">
        <f t="shared" si="8"/>
        <v>7502.9136000000008</v>
      </c>
      <c r="Y10" s="4">
        <f t="shared" si="8"/>
        <v>7545.064800000001</v>
      </c>
      <c r="Z10" s="4">
        <f t="shared" si="8"/>
        <v>7587.2160000000003</v>
      </c>
      <c r="AA10" s="4">
        <f t="shared" si="8"/>
        <v>7629.3672000000006</v>
      </c>
      <c r="AB10" s="4">
        <f t="shared" si="8"/>
        <v>7671.5183999999999</v>
      </c>
      <c r="AC10" s="4">
        <f t="shared" si="8"/>
        <v>7713.6696000000002</v>
      </c>
      <c r="AD10" s="4">
        <f t="shared" si="8"/>
        <v>7713.6696000000002</v>
      </c>
      <c r="AE10" s="4">
        <f t="shared" si="8"/>
        <v>7713.6696000000002</v>
      </c>
      <c r="AF10" s="4">
        <f t="shared" si="8"/>
        <v>7713.6696000000002</v>
      </c>
      <c r="AG10" s="4">
        <f t="shared" si="8"/>
        <v>7713.6696000000002</v>
      </c>
      <c r="AH10" s="4">
        <f t="shared" si="8"/>
        <v>7713.6696000000002</v>
      </c>
      <c r="AI10" s="4">
        <f t="shared" si="8"/>
        <v>7713.6696000000002</v>
      </c>
      <c r="AJ10" s="4">
        <f t="shared" si="8"/>
        <v>7713.6696000000002</v>
      </c>
      <c r="AK10" s="4">
        <f t="shared" si="8"/>
        <v>7713.6696000000002</v>
      </c>
      <c r="AL10" s="4">
        <f t="shared" si="8"/>
        <v>7713.6696000000002</v>
      </c>
      <c r="AM10" s="4">
        <f t="shared" si="8"/>
        <v>7713.6696000000002</v>
      </c>
      <c r="AN10" s="4">
        <f t="shared" si="8"/>
        <v>7713.6696000000002</v>
      </c>
      <c r="AO10" s="4">
        <f t="shared" si="8"/>
        <v>7713.6696000000002</v>
      </c>
      <c r="AP10" s="4">
        <f>PRODUCT(AP8*0.91)</f>
        <v>7713.6696000000002</v>
      </c>
      <c r="AQ10" s="4">
        <f t="shared" ref="AQ10:AU10" si="9">PRODUCT(AQ8*0.91)</f>
        <v>7713.6696000000002</v>
      </c>
      <c r="AR10" s="4">
        <f t="shared" si="9"/>
        <v>7713.6696000000002</v>
      </c>
      <c r="AS10" s="4">
        <f t="shared" si="9"/>
        <v>7713.6696000000002</v>
      </c>
      <c r="AT10" s="4">
        <f t="shared" si="9"/>
        <v>7713.6696000000002</v>
      </c>
      <c r="AU10" s="4">
        <f t="shared" si="9"/>
        <v>7713.6696000000002</v>
      </c>
    </row>
    <row r="11" spans="1:47" x14ac:dyDescent="0.75">
      <c r="A11" t="s">
        <v>12</v>
      </c>
      <c r="D11" s="4">
        <f>PRODUCT(D8*0.97)</f>
        <v>5616.3</v>
      </c>
      <c r="E11" s="4">
        <f t="shared" ref="E11:AO11" si="10">PRODUCT(E8*0.97)</f>
        <v>5778.0494400000007</v>
      </c>
      <c r="F11" s="4">
        <f t="shared" si="10"/>
        <v>5939.7988800000003</v>
      </c>
      <c r="G11" s="4">
        <f t="shared" si="10"/>
        <v>6101.5483200000008</v>
      </c>
      <c r="H11" s="4">
        <f t="shared" si="10"/>
        <v>6263.2977600000013</v>
      </c>
      <c r="I11" s="4">
        <f t="shared" si="10"/>
        <v>6425.0472000000018</v>
      </c>
      <c r="J11" s="4">
        <f t="shared" si="10"/>
        <v>6586.7966400000023</v>
      </c>
      <c r="K11" s="4">
        <f t="shared" si="10"/>
        <v>6712.6017600000023</v>
      </c>
      <c r="L11" s="4">
        <f t="shared" si="10"/>
        <v>6838.4068800000023</v>
      </c>
      <c r="M11" s="4">
        <f t="shared" si="10"/>
        <v>6964.2120000000023</v>
      </c>
      <c r="N11" s="4">
        <f t="shared" si="10"/>
        <v>7090.0171200000023</v>
      </c>
      <c r="O11" s="4">
        <f t="shared" si="10"/>
        <v>7215.8222400000013</v>
      </c>
      <c r="P11" s="4">
        <f t="shared" si="10"/>
        <v>7341.6273600000013</v>
      </c>
      <c r="Q11" s="4">
        <f t="shared" si="10"/>
        <v>7435.981200000002</v>
      </c>
      <c r="R11" s="4">
        <f t="shared" si="10"/>
        <v>7530.3350400000018</v>
      </c>
      <c r="S11" s="4">
        <f t="shared" si="10"/>
        <v>7624.6888800000015</v>
      </c>
      <c r="T11" s="4">
        <f t="shared" si="10"/>
        <v>7719.0427200000013</v>
      </c>
      <c r="U11" s="4">
        <f t="shared" si="10"/>
        <v>7813.396560000001</v>
      </c>
      <c r="V11" s="4">
        <f t="shared" si="10"/>
        <v>7907.7504000000017</v>
      </c>
      <c r="W11" s="4">
        <f t="shared" si="10"/>
        <v>7952.680800000001</v>
      </c>
      <c r="X11" s="4">
        <f t="shared" si="10"/>
        <v>7997.6112000000003</v>
      </c>
      <c r="Y11" s="4">
        <f t="shared" si="10"/>
        <v>8042.5416000000005</v>
      </c>
      <c r="Z11" s="4">
        <f t="shared" si="10"/>
        <v>8087.4719999999998</v>
      </c>
      <c r="AA11" s="4">
        <f t="shared" si="10"/>
        <v>8132.4023999999999</v>
      </c>
      <c r="AB11" s="4">
        <f t="shared" si="10"/>
        <v>8177.3327999999992</v>
      </c>
      <c r="AC11" s="4">
        <f t="shared" si="10"/>
        <v>8222.2631999999994</v>
      </c>
      <c r="AD11" s="4">
        <f t="shared" si="10"/>
        <v>8222.2631999999994</v>
      </c>
      <c r="AE11" s="4">
        <f t="shared" si="10"/>
        <v>8222.2631999999994</v>
      </c>
      <c r="AF11" s="4">
        <f t="shared" si="10"/>
        <v>8222.2631999999994</v>
      </c>
      <c r="AG11" s="4">
        <f t="shared" si="10"/>
        <v>8222.2631999999994</v>
      </c>
      <c r="AH11" s="4">
        <f t="shared" si="10"/>
        <v>8222.2631999999994</v>
      </c>
      <c r="AI11" s="4">
        <f t="shared" si="10"/>
        <v>8222.2631999999994</v>
      </c>
      <c r="AJ11" s="4">
        <f t="shared" si="10"/>
        <v>8222.2631999999994</v>
      </c>
      <c r="AK11" s="4">
        <f t="shared" si="10"/>
        <v>8222.2631999999994</v>
      </c>
      <c r="AL11" s="4">
        <f t="shared" si="10"/>
        <v>8222.2631999999994</v>
      </c>
      <c r="AM11" s="4">
        <f t="shared" si="10"/>
        <v>8222.2631999999994</v>
      </c>
      <c r="AN11" s="4">
        <f t="shared" si="10"/>
        <v>8222.2631999999994</v>
      </c>
      <c r="AO11" s="4">
        <f t="shared" si="10"/>
        <v>8222.2631999999994</v>
      </c>
      <c r="AP11" s="4">
        <f>PRODUCT(AP8*0.97)</f>
        <v>8222.2631999999994</v>
      </c>
      <c r="AQ11" s="4">
        <f t="shared" ref="AQ11:AU11" si="11">PRODUCT(AQ8*0.97)</f>
        <v>8222.2631999999994</v>
      </c>
      <c r="AR11" s="4">
        <f t="shared" si="11"/>
        <v>8222.2631999999994</v>
      </c>
      <c r="AS11" s="4">
        <f t="shared" si="11"/>
        <v>8222.2631999999994</v>
      </c>
      <c r="AT11" s="4">
        <f t="shared" si="11"/>
        <v>8222.2631999999994</v>
      </c>
      <c r="AU11" s="4">
        <f t="shared" si="11"/>
        <v>8222.2631999999994</v>
      </c>
    </row>
    <row r="12" spans="1:47" x14ac:dyDescent="0.75">
      <c r="A12" t="s">
        <v>13</v>
      </c>
      <c r="D12" s="4">
        <f>PRODUCT(D8*1.03)</f>
        <v>5963.7</v>
      </c>
      <c r="E12" s="4">
        <f t="shared" ref="E12:AO12" si="12">PRODUCT(E8*1.03)</f>
        <v>6135.4545600000001</v>
      </c>
      <c r="F12" s="4">
        <f t="shared" si="12"/>
        <v>6307.2091200000013</v>
      </c>
      <c r="G12" s="4">
        <f t="shared" si="12"/>
        <v>6478.9636800000017</v>
      </c>
      <c r="H12" s="4">
        <f t="shared" si="12"/>
        <v>6650.718240000002</v>
      </c>
      <c r="I12" s="4">
        <f t="shared" si="12"/>
        <v>6822.4728000000023</v>
      </c>
      <c r="J12" s="4">
        <f t="shared" si="12"/>
        <v>6994.2273600000026</v>
      </c>
      <c r="K12" s="4">
        <f t="shared" si="12"/>
        <v>7127.8142400000024</v>
      </c>
      <c r="L12" s="4">
        <f t="shared" si="12"/>
        <v>7261.4011200000023</v>
      </c>
      <c r="M12" s="4">
        <f t="shared" si="12"/>
        <v>7394.9880000000021</v>
      </c>
      <c r="N12" s="4">
        <f t="shared" si="12"/>
        <v>7528.5748800000019</v>
      </c>
      <c r="O12" s="4">
        <f t="shared" si="12"/>
        <v>7662.1617600000027</v>
      </c>
      <c r="P12" s="4">
        <f t="shared" si="12"/>
        <v>7795.7486400000025</v>
      </c>
      <c r="Q12" s="4">
        <f t="shared" si="12"/>
        <v>7895.9388000000017</v>
      </c>
      <c r="R12" s="4">
        <f t="shared" si="12"/>
        <v>7996.1289600000018</v>
      </c>
      <c r="S12" s="4">
        <f t="shared" si="12"/>
        <v>8096.3191200000019</v>
      </c>
      <c r="T12" s="4">
        <f t="shared" si="12"/>
        <v>8196.509280000002</v>
      </c>
      <c r="U12" s="4">
        <f t="shared" si="12"/>
        <v>8296.6994400000021</v>
      </c>
      <c r="V12" s="4">
        <f t="shared" si="12"/>
        <v>8396.8896000000022</v>
      </c>
      <c r="W12" s="4">
        <f t="shared" si="12"/>
        <v>8444.5992000000024</v>
      </c>
      <c r="X12" s="4">
        <f t="shared" si="12"/>
        <v>8492.3088000000007</v>
      </c>
      <c r="Y12" s="4">
        <f t="shared" si="12"/>
        <v>8540.0184000000008</v>
      </c>
      <c r="Z12" s="4">
        <f t="shared" si="12"/>
        <v>8587.728000000001</v>
      </c>
      <c r="AA12" s="4">
        <f t="shared" si="12"/>
        <v>8635.4376000000011</v>
      </c>
      <c r="AB12" s="4">
        <f t="shared" si="12"/>
        <v>8683.1471999999994</v>
      </c>
      <c r="AC12" s="4">
        <f t="shared" si="12"/>
        <v>8730.8567999999996</v>
      </c>
      <c r="AD12" s="4">
        <f t="shared" si="12"/>
        <v>8730.8567999999996</v>
      </c>
      <c r="AE12" s="4">
        <f t="shared" si="12"/>
        <v>8730.8567999999996</v>
      </c>
      <c r="AF12" s="4">
        <f t="shared" si="12"/>
        <v>8730.8567999999996</v>
      </c>
      <c r="AG12" s="4">
        <f t="shared" si="12"/>
        <v>8730.8567999999996</v>
      </c>
      <c r="AH12" s="4">
        <f t="shared" si="12"/>
        <v>8730.8567999999996</v>
      </c>
      <c r="AI12" s="4">
        <f t="shared" si="12"/>
        <v>8730.8567999999996</v>
      </c>
      <c r="AJ12" s="4">
        <f t="shared" si="12"/>
        <v>8730.8567999999996</v>
      </c>
      <c r="AK12" s="4">
        <f t="shared" si="12"/>
        <v>8730.8567999999996</v>
      </c>
      <c r="AL12" s="4">
        <f t="shared" si="12"/>
        <v>8730.8567999999996</v>
      </c>
      <c r="AM12" s="4">
        <f t="shared" si="12"/>
        <v>8730.8567999999996</v>
      </c>
      <c r="AN12" s="4">
        <f t="shared" si="12"/>
        <v>8730.8567999999996</v>
      </c>
      <c r="AO12" s="4">
        <f t="shared" si="12"/>
        <v>8730.8567999999996</v>
      </c>
      <c r="AP12" s="4">
        <f>PRODUCT(AP8*1.03)</f>
        <v>8730.8567999999996</v>
      </c>
      <c r="AQ12" s="4">
        <f t="shared" ref="AQ12:AU12" si="13">PRODUCT(AQ8*1.03)</f>
        <v>8730.8567999999996</v>
      </c>
      <c r="AR12" s="4">
        <f t="shared" si="13"/>
        <v>8730.8567999999996</v>
      </c>
      <c r="AS12" s="4">
        <f t="shared" si="13"/>
        <v>8730.8567999999996</v>
      </c>
      <c r="AT12" s="4">
        <f t="shared" si="13"/>
        <v>8730.8567999999996</v>
      </c>
      <c r="AU12" s="4">
        <f t="shared" si="13"/>
        <v>8730.8567999999996</v>
      </c>
    </row>
  </sheetData>
  <sheetProtection algorithmName="SHA-512" hashValue="VINh8CBtzJG6TplQQy96+ZroiRaTuTyu9bZmb0vnzGrq5dAaQQm9X6TCl/Y2isUyQEL3V6K7glrYaf22eNnraA==" saltValue="zCU7P/51vDCTzIpY/KCJaA==" spinCount="100000" sheet="1" objects="1" scenario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AS12"/>
  <sheetViews>
    <sheetView workbookViewId="0">
      <pane xSplit="9" ySplit="12" topLeftCell="AB13" activePane="bottomRight" state="frozen"/>
      <selection pane="topRight" activeCell="J1" sqref="J1"/>
      <selection pane="bottomLeft" activeCell="A16" sqref="A16"/>
      <selection pane="bottomRight" activeCell="AF8" sqref="AF8"/>
    </sheetView>
  </sheetViews>
  <sheetFormatPr baseColWidth="10" defaultColWidth="11.453125" defaultRowHeight="14.75" x14ac:dyDescent="0.75"/>
  <sheetData>
    <row r="1" spans="1:45" x14ac:dyDescent="0.75">
      <c r="A1" s="2" t="s">
        <v>14</v>
      </c>
      <c r="B1" s="2">
        <v>2024</v>
      </c>
    </row>
    <row r="2" spans="1:45" ht="16" x14ac:dyDescent="0.8">
      <c r="A2" s="1" t="s">
        <v>1</v>
      </c>
      <c r="B2" s="1" t="s">
        <v>17</v>
      </c>
      <c r="C2" s="1" t="s">
        <v>18</v>
      </c>
      <c r="D2" s="1"/>
    </row>
    <row r="3" spans="1:45" x14ac:dyDescent="0.75">
      <c r="A3" t="s">
        <v>4</v>
      </c>
    </row>
    <row r="4" spans="1:45" x14ac:dyDescent="0.75">
      <c r="A4" t="s">
        <v>5</v>
      </c>
      <c r="B4">
        <v>24</v>
      </c>
    </row>
    <row r="5" spans="1:45" x14ac:dyDescent="0.75">
      <c r="A5" t="s">
        <v>6</v>
      </c>
      <c r="B5">
        <v>22</v>
      </c>
      <c r="C5">
        <v>23</v>
      </c>
      <c r="D5" s="3">
        <v>24</v>
      </c>
      <c r="E5">
        <v>25</v>
      </c>
      <c r="F5">
        <v>26</v>
      </c>
      <c r="G5">
        <v>27</v>
      </c>
      <c r="H5">
        <v>28</v>
      </c>
      <c r="I5">
        <v>29</v>
      </c>
      <c r="J5">
        <v>30</v>
      </c>
      <c r="K5">
        <v>31</v>
      </c>
      <c r="L5">
        <v>32</v>
      </c>
      <c r="M5">
        <v>33</v>
      </c>
      <c r="N5">
        <v>34</v>
      </c>
      <c r="O5">
        <v>35</v>
      </c>
      <c r="P5">
        <v>36</v>
      </c>
      <c r="Q5">
        <v>37</v>
      </c>
      <c r="R5">
        <v>38</v>
      </c>
      <c r="S5">
        <v>39</v>
      </c>
      <c r="T5">
        <v>40</v>
      </c>
      <c r="U5">
        <v>41</v>
      </c>
      <c r="V5">
        <v>42</v>
      </c>
      <c r="W5">
        <v>43</v>
      </c>
      <c r="X5">
        <v>44</v>
      </c>
      <c r="Y5">
        <v>45</v>
      </c>
      <c r="Z5">
        <v>46</v>
      </c>
      <c r="AA5">
        <v>47</v>
      </c>
      <c r="AB5">
        <v>48</v>
      </c>
      <c r="AC5">
        <v>49</v>
      </c>
      <c r="AD5">
        <v>50</v>
      </c>
      <c r="AE5">
        <v>51</v>
      </c>
      <c r="AF5">
        <v>52</v>
      </c>
      <c r="AG5">
        <v>53</v>
      </c>
      <c r="AH5">
        <v>54</v>
      </c>
      <c r="AI5">
        <v>55</v>
      </c>
      <c r="AJ5">
        <v>56</v>
      </c>
      <c r="AK5">
        <v>57</v>
      </c>
      <c r="AL5">
        <v>58</v>
      </c>
      <c r="AM5">
        <v>59</v>
      </c>
      <c r="AN5">
        <v>60</v>
      </c>
      <c r="AO5">
        <v>61</v>
      </c>
      <c r="AP5">
        <v>62</v>
      </c>
      <c r="AQ5">
        <v>63</v>
      </c>
      <c r="AR5">
        <v>64</v>
      </c>
      <c r="AS5">
        <v>65</v>
      </c>
    </row>
    <row r="6" spans="1:45" x14ac:dyDescent="0.75">
      <c r="A6" t="s">
        <v>7</v>
      </c>
      <c r="B6">
        <f>$B$1-B5-1</f>
        <v>2001</v>
      </c>
      <c r="C6">
        <f>SUM(B6-1)</f>
        <v>2000</v>
      </c>
      <c r="D6">
        <f>SUM(C6-1)</f>
        <v>1999</v>
      </c>
      <c r="E6">
        <f t="shared" ref="E6:AS6" si="0">SUM(D6-1)</f>
        <v>1998</v>
      </c>
      <c r="F6">
        <f t="shared" si="0"/>
        <v>1997</v>
      </c>
      <c r="G6">
        <f t="shared" si="0"/>
        <v>1996</v>
      </c>
      <c r="H6">
        <f t="shared" si="0"/>
        <v>1995</v>
      </c>
      <c r="I6">
        <f t="shared" si="0"/>
        <v>1994</v>
      </c>
      <c r="J6">
        <f t="shared" si="0"/>
        <v>1993</v>
      </c>
      <c r="K6">
        <f t="shared" si="0"/>
        <v>1992</v>
      </c>
      <c r="L6">
        <f t="shared" si="0"/>
        <v>1991</v>
      </c>
      <c r="M6">
        <f t="shared" si="0"/>
        <v>1990</v>
      </c>
      <c r="N6">
        <f t="shared" si="0"/>
        <v>1989</v>
      </c>
      <c r="O6">
        <f t="shared" si="0"/>
        <v>1988</v>
      </c>
      <c r="P6">
        <f t="shared" si="0"/>
        <v>1987</v>
      </c>
      <c r="Q6">
        <f t="shared" si="0"/>
        <v>1986</v>
      </c>
      <c r="R6">
        <f t="shared" si="0"/>
        <v>1985</v>
      </c>
      <c r="S6">
        <f t="shared" si="0"/>
        <v>1984</v>
      </c>
      <c r="T6">
        <f t="shared" si="0"/>
        <v>1983</v>
      </c>
      <c r="U6">
        <f t="shared" si="0"/>
        <v>1982</v>
      </c>
      <c r="V6">
        <f t="shared" si="0"/>
        <v>1981</v>
      </c>
      <c r="W6">
        <f t="shared" si="0"/>
        <v>1980</v>
      </c>
      <c r="X6">
        <f t="shared" si="0"/>
        <v>1979</v>
      </c>
      <c r="Y6">
        <f t="shared" si="0"/>
        <v>1978</v>
      </c>
      <c r="Z6">
        <f t="shared" si="0"/>
        <v>1977</v>
      </c>
      <c r="AA6">
        <f t="shared" si="0"/>
        <v>1976</v>
      </c>
      <c r="AB6">
        <f t="shared" si="0"/>
        <v>1975</v>
      </c>
      <c r="AC6">
        <f t="shared" si="0"/>
        <v>1974</v>
      </c>
      <c r="AD6">
        <f t="shared" si="0"/>
        <v>1973</v>
      </c>
      <c r="AE6">
        <f t="shared" si="0"/>
        <v>1972</v>
      </c>
      <c r="AF6">
        <f t="shared" si="0"/>
        <v>1971</v>
      </c>
      <c r="AG6">
        <f t="shared" si="0"/>
        <v>1970</v>
      </c>
      <c r="AH6">
        <f t="shared" si="0"/>
        <v>1969</v>
      </c>
      <c r="AI6">
        <f t="shared" si="0"/>
        <v>1968</v>
      </c>
      <c r="AJ6">
        <f t="shared" si="0"/>
        <v>1967</v>
      </c>
      <c r="AK6">
        <f t="shared" si="0"/>
        <v>1966</v>
      </c>
      <c r="AL6">
        <f t="shared" si="0"/>
        <v>1965</v>
      </c>
      <c r="AM6">
        <f t="shared" si="0"/>
        <v>1964</v>
      </c>
      <c r="AN6">
        <f t="shared" si="0"/>
        <v>1963</v>
      </c>
      <c r="AO6">
        <f t="shared" si="0"/>
        <v>1962</v>
      </c>
      <c r="AP6">
        <f t="shared" si="0"/>
        <v>1961</v>
      </c>
      <c r="AQ6">
        <f t="shared" si="0"/>
        <v>1960</v>
      </c>
      <c r="AR6">
        <f t="shared" si="0"/>
        <v>1959</v>
      </c>
      <c r="AS6">
        <f t="shared" si="0"/>
        <v>1958</v>
      </c>
    </row>
    <row r="7" spans="1:45" x14ac:dyDescent="0.75">
      <c r="A7" t="s">
        <v>8</v>
      </c>
      <c r="B7">
        <v>6390</v>
      </c>
      <c r="C7">
        <f>$B$7</f>
        <v>6390</v>
      </c>
      <c r="D7">
        <f t="shared" ref="D7:AS7" si="1">$B$7</f>
        <v>6390</v>
      </c>
      <c r="E7">
        <f t="shared" si="1"/>
        <v>6390</v>
      </c>
      <c r="F7">
        <f t="shared" si="1"/>
        <v>6390</v>
      </c>
      <c r="G7">
        <f t="shared" si="1"/>
        <v>6390</v>
      </c>
      <c r="H7">
        <f t="shared" si="1"/>
        <v>6390</v>
      </c>
      <c r="I7">
        <f t="shared" si="1"/>
        <v>6390</v>
      </c>
      <c r="J7">
        <f t="shared" si="1"/>
        <v>6390</v>
      </c>
      <c r="K7">
        <f t="shared" si="1"/>
        <v>6390</v>
      </c>
      <c r="L7">
        <f t="shared" si="1"/>
        <v>6390</v>
      </c>
      <c r="M7">
        <f t="shared" si="1"/>
        <v>6390</v>
      </c>
      <c r="N7">
        <f t="shared" si="1"/>
        <v>6390</v>
      </c>
      <c r="O7">
        <f t="shared" si="1"/>
        <v>6390</v>
      </c>
      <c r="P7">
        <f t="shared" si="1"/>
        <v>6390</v>
      </c>
      <c r="Q7">
        <f t="shared" si="1"/>
        <v>6390</v>
      </c>
      <c r="R7">
        <f t="shared" si="1"/>
        <v>6390</v>
      </c>
      <c r="S7">
        <f t="shared" si="1"/>
        <v>6390</v>
      </c>
      <c r="T7">
        <f t="shared" si="1"/>
        <v>6390</v>
      </c>
      <c r="U7">
        <f t="shared" si="1"/>
        <v>6390</v>
      </c>
      <c r="V7">
        <f t="shared" si="1"/>
        <v>6390</v>
      </c>
      <c r="W7">
        <f t="shared" si="1"/>
        <v>6390</v>
      </c>
      <c r="X7">
        <f t="shared" si="1"/>
        <v>6390</v>
      </c>
      <c r="Y7">
        <f t="shared" si="1"/>
        <v>6390</v>
      </c>
      <c r="Z7">
        <f t="shared" si="1"/>
        <v>6390</v>
      </c>
      <c r="AA7">
        <f t="shared" si="1"/>
        <v>6390</v>
      </c>
      <c r="AB7">
        <f t="shared" si="1"/>
        <v>6390</v>
      </c>
      <c r="AC7">
        <f t="shared" si="1"/>
        <v>6390</v>
      </c>
      <c r="AD7">
        <f t="shared" si="1"/>
        <v>6390</v>
      </c>
      <c r="AE7">
        <f t="shared" si="1"/>
        <v>6390</v>
      </c>
      <c r="AF7">
        <f t="shared" si="1"/>
        <v>6390</v>
      </c>
      <c r="AG7">
        <f t="shared" si="1"/>
        <v>6390</v>
      </c>
      <c r="AH7">
        <f t="shared" si="1"/>
        <v>6390</v>
      </c>
      <c r="AI7">
        <f t="shared" si="1"/>
        <v>6390</v>
      </c>
      <c r="AJ7">
        <f t="shared" si="1"/>
        <v>6390</v>
      </c>
      <c r="AK7">
        <f t="shared" si="1"/>
        <v>6390</v>
      </c>
      <c r="AL7">
        <f t="shared" si="1"/>
        <v>6390</v>
      </c>
      <c r="AM7">
        <f t="shared" si="1"/>
        <v>6390</v>
      </c>
      <c r="AN7">
        <f t="shared" si="1"/>
        <v>6390</v>
      </c>
      <c r="AO7">
        <f t="shared" si="1"/>
        <v>6390</v>
      </c>
      <c r="AP7">
        <f t="shared" si="1"/>
        <v>6390</v>
      </c>
      <c r="AQ7">
        <f t="shared" si="1"/>
        <v>6390</v>
      </c>
      <c r="AR7">
        <f t="shared" si="1"/>
        <v>6390</v>
      </c>
      <c r="AS7">
        <f t="shared" si="1"/>
        <v>6390</v>
      </c>
    </row>
    <row r="8" spans="1:45" x14ac:dyDescent="0.75">
      <c r="A8" t="s">
        <v>9</v>
      </c>
      <c r="B8">
        <f>SUM($B$7)</f>
        <v>6390</v>
      </c>
      <c r="C8">
        <f t="shared" ref="C8:D8" si="2">SUM($B$7)</f>
        <v>6390</v>
      </c>
      <c r="D8">
        <f t="shared" si="2"/>
        <v>6390</v>
      </c>
      <c r="E8" s="4">
        <f>PRODUCT(D8+$D7*0.0288)</f>
        <v>6574.0320000000002</v>
      </c>
      <c r="F8" s="4">
        <f>PRODUCT(E8+$E7*0.0288)</f>
        <v>6758.0640000000003</v>
      </c>
      <c r="G8" s="4">
        <f>PRODUCT(F8+$D7*0.0288)</f>
        <v>6942.0960000000005</v>
      </c>
      <c r="H8" s="4">
        <f>PRODUCT(G8+$E7*0.0288)</f>
        <v>7126.1280000000006</v>
      </c>
      <c r="I8" s="4">
        <f>PRODUCT(H8+$D7*0.0288)</f>
        <v>7310.1600000000008</v>
      </c>
      <c r="J8" s="4">
        <f>PRODUCT(I8+$E7*0.0288)</f>
        <v>7494.1920000000009</v>
      </c>
      <c r="K8" s="4">
        <f>PRODUCT(J8+$E7*0.0224)</f>
        <v>7637.3280000000013</v>
      </c>
      <c r="L8" s="4">
        <f>PRODUCT(K8+$E7*0.0224)</f>
        <v>7780.4640000000018</v>
      </c>
      <c r="M8" s="4">
        <f t="shared" ref="M8:P8" si="3">PRODUCT(L8+$E7*0.0224)</f>
        <v>7923.6000000000022</v>
      </c>
      <c r="N8" s="4">
        <f t="shared" si="3"/>
        <v>8066.7360000000026</v>
      </c>
      <c r="O8" s="4">
        <f t="shared" si="3"/>
        <v>8209.872000000003</v>
      </c>
      <c r="P8" s="4">
        <f t="shared" si="3"/>
        <v>8353.0080000000034</v>
      </c>
      <c r="Q8" s="4">
        <f>PRODUCT(P8+$E7*0.0168)</f>
        <v>8460.3600000000042</v>
      </c>
      <c r="R8" s="4">
        <f t="shared" ref="R8:V8" si="4">PRODUCT(Q8+$E7*0.0168)</f>
        <v>8567.712000000005</v>
      </c>
      <c r="S8" s="4">
        <f t="shared" si="4"/>
        <v>8675.0640000000058</v>
      </c>
      <c r="T8" s="4">
        <f t="shared" si="4"/>
        <v>8782.4160000000065</v>
      </c>
      <c r="U8" s="4">
        <f t="shared" si="4"/>
        <v>8889.7680000000073</v>
      </c>
      <c r="V8" s="4">
        <f t="shared" si="4"/>
        <v>8997.1200000000081</v>
      </c>
      <c r="W8" s="4">
        <f>PRODUCT(V8+$E7*0.008)</f>
        <v>9048.2400000000089</v>
      </c>
      <c r="X8" s="4">
        <f t="shared" ref="X8:AC8" si="5">PRODUCT(W8+$E7*0.008)</f>
        <v>9099.3600000000097</v>
      </c>
      <c r="Y8" s="4">
        <f t="shared" si="5"/>
        <v>9150.4800000000105</v>
      </c>
      <c r="Z8" s="4">
        <f t="shared" si="5"/>
        <v>9201.6000000000113</v>
      </c>
      <c r="AA8" s="4">
        <f t="shared" si="5"/>
        <v>9252.7200000000121</v>
      </c>
      <c r="AB8" s="4">
        <f t="shared" si="5"/>
        <v>9303.8400000000129</v>
      </c>
      <c r="AC8" s="4">
        <f t="shared" si="5"/>
        <v>9354.9600000000137</v>
      </c>
      <c r="AD8" s="4">
        <f>AC8</f>
        <v>9354.9600000000137</v>
      </c>
      <c r="AE8" s="4">
        <f t="shared" ref="AE8:AS8" si="6">AD8</f>
        <v>9354.9600000000137</v>
      </c>
      <c r="AF8" s="4">
        <f t="shared" si="6"/>
        <v>9354.9600000000137</v>
      </c>
      <c r="AG8" s="4">
        <f t="shared" si="6"/>
        <v>9354.9600000000137</v>
      </c>
      <c r="AH8" s="4">
        <f t="shared" si="6"/>
        <v>9354.9600000000137</v>
      </c>
      <c r="AI8" s="4">
        <f t="shared" si="6"/>
        <v>9354.9600000000137</v>
      </c>
      <c r="AJ8" s="4">
        <f t="shared" si="6"/>
        <v>9354.9600000000137</v>
      </c>
      <c r="AK8" s="4">
        <f t="shared" si="6"/>
        <v>9354.9600000000137</v>
      </c>
      <c r="AL8" s="4">
        <f t="shared" si="6"/>
        <v>9354.9600000000137</v>
      </c>
      <c r="AM8" s="4">
        <f t="shared" si="6"/>
        <v>9354.9600000000137</v>
      </c>
      <c r="AN8" s="4">
        <f t="shared" si="6"/>
        <v>9354.9600000000137</v>
      </c>
      <c r="AO8" s="4">
        <f t="shared" si="6"/>
        <v>9354.9600000000137</v>
      </c>
      <c r="AP8" s="4">
        <f t="shared" si="6"/>
        <v>9354.9600000000137</v>
      </c>
      <c r="AQ8" s="4">
        <f t="shared" si="6"/>
        <v>9354.9600000000137</v>
      </c>
      <c r="AR8" s="4">
        <f t="shared" si="6"/>
        <v>9354.9600000000137</v>
      </c>
      <c r="AS8" s="4">
        <f t="shared" si="6"/>
        <v>9354.9600000000137</v>
      </c>
    </row>
    <row r="9" spans="1:45" x14ac:dyDescent="0.75">
      <c r="A9" t="s">
        <v>10</v>
      </c>
      <c r="B9">
        <v>9649</v>
      </c>
      <c r="C9">
        <f>$B$9</f>
        <v>9649</v>
      </c>
      <c r="D9">
        <f t="shared" ref="D9:AS9" si="7">$B$9</f>
        <v>9649</v>
      </c>
      <c r="E9">
        <f t="shared" si="7"/>
        <v>9649</v>
      </c>
      <c r="F9">
        <f t="shared" si="7"/>
        <v>9649</v>
      </c>
      <c r="G9">
        <f t="shared" si="7"/>
        <v>9649</v>
      </c>
      <c r="H9">
        <f t="shared" si="7"/>
        <v>9649</v>
      </c>
      <c r="I9">
        <f t="shared" si="7"/>
        <v>9649</v>
      </c>
      <c r="J9">
        <f t="shared" si="7"/>
        <v>9649</v>
      </c>
      <c r="K9">
        <f t="shared" si="7"/>
        <v>9649</v>
      </c>
      <c r="L9">
        <f t="shared" si="7"/>
        <v>9649</v>
      </c>
      <c r="M9">
        <f t="shared" si="7"/>
        <v>9649</v>
      </c>
      <c r="N9">
        <f t="shared" si="7"/>
        <v>9649</v>
      </c>
      <c r="O9">
        <f t="shared" si="7"/>
        <v>9649</v>
      </c>
      <c r="P9">
        <f t="shared" si="7"/>
        <v>9649</v>
      </c>
      <c r="Q9">
        <f t="shared" si="7"/>
        <v>9649</v>
      </c>
      <c r="R9">
        <f t="shared" si="7"/>
        <v>9649</v>
      </c>
      <c r="S9">
        <f t="shared" si="7"/>
        <v>9649</v>
      </c>
      <c r="T9">
        <f t="shared" si="7"/>
        <v>9649</v>
      </c>
      <c r="U9">
        <f t="shared" si="7"/>
        <v>9649</v>
      </c>
      <c r="V9">
        <f t="shared" si="7"/>
        <v>9649</v>
      </c>
      <c r="W9">
        <f t="shared" si="7"/>
        <v>9649</v>
      </c>
      <c r="X9">
        <f t="shared" si="7"/>
        <v>9649</v>
      </c>
      <c r="Y9">
        <f t="shared" si="7"/>
        <v>9649</v>
      </c>
      <c r="Z9">
        <f t="shared" si="7"/>
        <v>9649</v>
      </c>
      <c r="AA9">
        <f t="shared" si="7"/>
        <v>9649</v>
      </c>
      <c r="AB9">
        <f t="shared" si="7"/>
        <v>9649</v>
      </c>
      <c r="AC9">
        <f t="shared" si="7"/>
        <v>9649</v>
      </c>
      <c r="AD9">
        <f t="shared" si="7"/>
        <v>9649</v>
      </c>
      <c r="AE9">
        <f t="shared" si="7"/>
        <v>9649</v>
      </c>
      <c r="AF9">
        <f t="shared" si="7"/>
        <v>9649</v>
      </c>
      <c r="AG9">
        <f t="shared" si="7"/>
        <v>9649</v>
      </c>
      <c r="AH9">
        <f t="shared" si="7"/>
        <v>9649</v>
      </c>
      <c r="AI9">
        <f t="shared" si="7"/>
        <v>9649</v>
      </c>
      <c r="AJ9">
        <f t="shared" si="7"/>
        <v>9649</v>
      </c>
      <c r="AK9">
        <f t="shared" si="7"/>
        <v>9649</v>
      </c>
      <c r="AL9">
        <f t="shared" si="7"/>
        <v>9649</v>
      </c>
      <c r="AM9">
        <f t="shared" si="7"/>
        <v>9649</v>
      </c>
      <c r="AN9">
        <f t="shared" si="7"/>
        <v>9649</v>
      </c>
      <c r="AO9">
        <f t="shared" si="7"/>
        <v>9649</v>
      </c>
      <c r="AP9">
        <f t="shared" si="7"/>
        <v>9649</v>
      </c>
      <c r="AQ9">
        <f t="shared" si="7"/>
        <v>9649</v>
      </c>
      <c r="AR9">
        <f t="shared" si="7"/>
        <v>9649</v>
      </c>
      <c r="AS9">
        <f t="shared" si="7"/>
        <v>9649</v>
      </c>
    </row>
    <row r="10" spans="1:45" x14ac:dyDescent="0.75">
      <c r="A10" t="s">
        <v>11</v>
      </c>
      <c r="D10" s="4">
        <f>PRODUCT(D8*0.91)</f>
        <v>5814.9000000000005</v>
      </c>
      <c r="E10" s="4">
        <f t="shared" ref="E10:AO10" si="8">PRODUCT(E8*0.91)</f>
        <v>5982.3691200000003</v>
      </c>
      <c r="F10" s="4">
        <f t="shared" si="8"/>
        <v>6149.83824</v>
      </c>
      <c r="G10" s="4">
        <f t="shared" si="8"/>
        <v>6317.3073600000007</v>
      </c>
      <c r="H10" s="4">
        <f t="shared" si="8"/>
        <v>6484.7764800000004</v>
      </c>
      <c r="I10" s="4">
        <f t="shared" si="8"/>
        <v>6652.2456000000011</v>
      </c>
      <c r="J10" s="4">
        <f t="shared" si="8"/>
        <v>6819.7147200000009</v>
      </c>
      <c r="K10" s="4">
        <f t="shared" si="8"/>
        <v>6949.9684800000014</v>
      </c>
      <c r="L10" s="4">
        <f t="shared" si="8"/>
        <v>7080.2222400000019</v>
      </c>
      <c r="M10" s="4">
        <f t="shared" si="8"/>
        <v>7210.4760000000024</v>
      </c>
      <c r="N10" s="4">
        <f t="shared" si="8"/>
        <v>7340.7297600000029</v>
      </c>
      <c r="O10" s="4">
        <f t="shared" si="8"/>
        <v>7470.9835200000034</v>
      </c>
      <c r="P10" s="4">
        <f t="shared" si="8"/>
        <v>7601.237280000003</v>
      </c>
      <c r="Q10" s="4">
        <f t="shared" si="8"/>
        <v>7698.9276000000045</v>
      </c>
      <c r="R10" s="4">
        <f t="shared" si="8"/>
        <v>7796.6179200000051</v>
      </c>
      <c r="S10" s="4">
        <f t="shared" si="8"/>
        <v>7894.3082400000058</v>
      </c>
      <c r="T10" s="4">
        <f t="shared" si="8"/>
        <v>7991.9985600000064</v>
      </c>
      <c r="U10" s="4">
        <f t="shared" si="8"/>
        <v>8089.688880000007</v>
      </c>
      <c r="V10" s="4">
        <f t="shared" si="8"/>
        <v>8187.3792000000076</v>
      </c>
      <c r="W10" s="4">
        <f t="shared" si="8"/>
        <v>8233.8984000000091</v>
      </c>
      <c r="X10" s="4">
        <f t="shared" si="8"/>
        <v>8280.4176000000098</v>
      </c>
      <c r="Y10" s="4">
        <f t="shared" si="8"/>
        <v>8326.9368000000104</v>
      </c>
      <c r="Z10" s="4">
        <f t="shared" si="8"/>
        <v>8373.456000000011</v>
      </c>
      <c r="AA10" s="4">
        <f t="shared" si="8"/>
        <v>8419.9752000000117</v>
      </c>
      <c r="AB10" s="4">
        <f t="shared" si="8"/>
        <v>8466.4944000000123</v>
      </c>
      <c r="AC10" s="4">
        <f t="shared" si="8"/>
        <v>8513.013600000013</v>
      </c>
      <c r="AD10" s="4">
        <f t="shared" si="8"/>
        <v>8513.013600000013</v>
      </c>
      <c r="AE10" s="4">
        <f t="shared" si="8"/>
        <v>8513.013600000013</v>
      </c>
      <c r="AF10" s="4">
        <f t="shared" si="8"/>
        <v>8513.013600000013</v>
      </c>
      <c r="AG10" s="4">
        <f t="shared" si="8"/>
        <v>8513.013600000013</v>
      </c>
      <c r="AH10" s="4">
        <f t="shared" si="8"/>
        <v>8513.013600000013</v>
      </c>
      <c r="AI10" s="4">
        <f t="shared" si="8"/>
        <v>8513.013600000013</v>
      </c>
      <c r="AJ10" s="4">
        <f t="shared" si="8"/>
        <v>8513.013600000013</v>
      </c>
      <c r="AK10" s="4">
        <f t="shared" si="8"/>
        <v>8513.013600000013</v>
      </c>
      <c r="AL10" s="4">
        <f t="shared" si="8"/>
        <v>8513.013600000013</v>
      </c>
      <c r="AM10" s="4">
        <f t="shared" si="8"/>
        <v>8513.013600000013</v>
      </c>
      <c r="AN10" s="4">
        <f t="shared" si="8"/>
        <v>8513.013600000013</v>
      </c>
      <c r="AO10" s="4">
        <f t="shared" si="8"/>
        <v>8513.013600000013</v>
      </c>
      <c r="AP10" s="4">
        <f>PRODUCT(AP8*0.91)</f>
        <v>8513.013600000013</v>
      </c>
      <c r="AQ10" s="4">
        <f t="shared" ref="AQ10:AR10" si="9">PRODUCT(AQ8*0.91)</f>
        <v>8513.013600000013</v>
      </c>
      <c r="AR10" s="4">
        <f t="shared" si="9"/>
        <v>8513.013600000013</v>
      </c>
      <c r="AS10" s="4">
        <f t="shared" ref="AS10" si="10">PRODUCT(AS8*0.91)</f>
        <v>8513.013600000013</v>
      </c>
    </row>
    <row r="11" spans="1:45" x14ac:dyDescent="0.75">
      <c r="A11" t="s">
        <v>12</v>
      </c>
      <c r="D11" s="4">
        <f>PRODUCT(D8*0.97)</f>
        <v>6198.3</v>
      </c>
      <c r="E11" s="4">
        <f t="shared" ref="E11:AO11" si="11">PRODUCT(E8*0.97)</f>
        <v>6376.8110399999996</v>
      </c>
      <c r="F11" s="4">
        <f t="shared" si="11"/>
        <v>6555.3220799999999</v>
      </c>
      <c r="G11" s="4">
        <f t="shared" si="11"/>
        <v>6733.8331200000002</v>
      </c>
      <c r="H11" s="4">
        <f t="shared" si="11"/>
        <v>6912.3441600000006</v>
      </c>
      <c r="I11" s="4">
        <f t="shared" si="11"/>
        <v>7090.8552000000009</v>
      </c>
      <c r="J11" s="4">
        <f t="shared" si="11"/>
        <v>7269.3662400000003</v>
      </c>
      <c r="K11" s="4">
        <f t="shared" si="11"/>
        <v>7408.208160000001</v>
      </c>
      <c r="L11" s="4">
        <f t="shared" si="11"/>
        <v>7547.0500800000018</v>
      </c>
      <c r="M11" s="4">
        <f t="shared" si="11"/>
        <v>7685.8920000000016</v>
      </c>
      <c r="N11" s="4">
        <f t="shared" si="11"/>
        <v>7824.7339200000024</v>
      </c>
      <c r="O11" s="4">
        <f t="shared" si="11"/>
        <v>7963.5758400000032</v>
      </c>
      <c r="P11" s="4">
        <f t="shared" si="11"/>
        <v>8102.417760000003</v>
      </c>
      <c r="Q11" s="4">
        <f t="shared" si="11"/>
        <v>8206.5492000000031</v>
      </c>
      <c r="R11" s="4">
        <f t="shared" si="11"/>
        <v>8310.6806400000041</v>
      </c>
      <c r="S11" s="4">
        <f t="shared" si="11"/>
        <v>8414.8120800000052</v>
      </c>
      <c r="T11" s="4">
        <f t="shared" si="11"/>
        <v>8518.9435200000062</v>
      </c>
      <c r="U11" s="4">
        <f t="shared" si="11"/>
        <v>8623.0749600000072</v>
      </c>
      <c r="V11" s="4">
        <f t="shared" si="11"/>
        <v>8727.2064000000082</v>
      </c>
      <c r="W11" s="4">
        <f t="shared" si="11"/>
        <v>8776.7928000000084</v>
      </c>
      <c r="X11" s="4">
        <f t="shared" si="11"/>
        <v>8826.3792000000085</v>
      </c>
      <c r="Y11" s="4">
        <f t="shared" si="11"/>
        <v>8875.9656000000105</v>
      </c>
      <c r="Z11" s="4">
        <f t="shared" si="11"/>
        <v>8925.5520000000106</v>
      </c>
      <c r="AA11" s="4">
        <f t="shared" si="11"/>
        <v>8975.1384000000107</v>
      </c>
      <c r="AB11" s="4">
        <f t="shared" si="11"/>
        <v>9024.7248000000127</v>
      </c>
      <c r="AC11" s="4">
        <f t="shared" si="11"/>
        <v>9074.3112000000128</v>
      </c>
      <c r="AD11" s="4">
        <f t="shared" si="11"/>
        <v>9074.3112000000128</v>
      </c>
      <c r="AE11" s="4">
        <f t="shared" si="11"/>
        <v>9074.3112000000128</v>
      </c>
      <c r="AF11" s="4">
        <f t="shared" si="11"/>
        <v>9074.3112000000128</v>
      </c>
      <c r="AG11" s="4">
        <f t="shared" si="11"/>
        <v>9074.3112000000128</v>
      </c>
      <c r="AH11" s="4">
        <f t="shared" si="11"/>
        <v>9074.3112000000128</v>
      </c>
      <c r="AI11" s="4">
        <f t="shared" si="11"/>
        <v>9074.3112000000128</v>
      </c>
      <c r="AJ11" s="4">
        <f t="shared" si="11"/>
        <v>9074.3112000000128</v>
      </c>
      <c r="AK11" s="4">
        <f t="shared" si="11"/>
        <v>9074.3112000000128</v>
      </c>
      <c r="AL11" s="4">
        <f t="shared" si="11"/>
        <v>9074.3112000000128</v>
      </c>
      <c r="AM11" s="4">
        <f t="shared" si="11"/>
        <v>9074.3112000000128</v>
      </c>
      <c r="AN11" s="4">
        <f t="shared" si="11"/>
        <v>9074.3112000000128</v>
      </c>
      <c r="AO11" s="4">
        <f t="shared" si="11"/>
        <v>9074.3112000000128</v>
      </c>
      <c r="AP11" s="4">
        <f>PRODUCT(AP8*0.97)</f>
        <v>9074.3112000000128</v>
      </c>
      <c r="AQ11" s="4">
        <f t="shared" ref="AQ11:AR11" si="12">PRODUCT(AQ8*0.97)</f>
        <v>9074.3112000000128</v>
      </c>
      <c r="AR11" s="4">
        <f t="shared" si="12"/>
        <v>9074.3112000000128</v>
      </c>
      <c r="AS11" s="4">
        <f t="shared" ref="AS11" si="13">PRODUCT(AS8*0.97)</f>
        <v>9074.3112000000128</v>
      </c>
    </row>
    <row r="12" spans="1:45" x14ac:dyDescent="0.75">
      <c r="A12" t="s">
        <v>13</v>
      </c>
      <c r="D12" s="4">
        <f>PRODUCT(D8*1.03)</f>
        <v>6581.7</v>
      </c>
      <c r="E12" s="4">
        <f t="shared" ref="E12:AO12" si="14">PRODUCT(E8*1.03)</f>
        <v>6771.2529600000007</v>
      </c>
      <c r="F12" s="4">
        <f t="shared" si="14"/>
        <v>6960.8059200000007</v>
      </c>
      <c r="G12" s="4">
        <f t="shared" si="14"/>
        <v>7150.3588800000007</v>
      </c>
      <c r="H12" s="4">
        <f t="shared" si="14"/>
        <v>7339.9118400000007</v>
      </c>
      <c r="I12" s="4">
        <f t="shared" si="14"/>
        <v>7529.4648000000007</v>
      </c>
      <c r="J12" s="4">
        <f t="shared" si="14"/>
        <v>7719.0177600000015</v>
      </c>
      <c r="K12" s="4">
        <f t="shared" si="14"/>
        <v>7866.4478400000016</v>
      </c>
      <c r="L12" s="4">
        <f t="shared" si="14"/>
        <v>8013.8779200000017</v>
      </c>
      <c r="M12" s="4">
        <f t="shared" si="14"/>
        <v>8161.3080000000027</v>
      </c>
      <c r="N12" s="4">
        <f t="shared" si="14"/>
        <v>8308.7380800000028</v>
      </c>
      <c r="O12" s="4">
        <f t="shared" si="14"/>
        <v>8456.1681600000029</v>
      </c>
      <c r="P12" s="4">
        <f t="shared" si="14"/>
        <v>8603.598240000003</v>
      </c>
      <c r="Q12" s="4">
        <f t="shared" si="14"/>
        <v>8714.1708000000053</v>
      </c>
      <c r="R12" s="4">
        <f t="shared" si="14"/>
        <v>8824.7433600000059</v>
      </c>
      <c r="S12" s="4">
        <f t="shared" si="14"/>
        <v>8935.3159200000064</v>
      </c>
      <c r="T12" s="4">
        <f t="shared" si="14"/>
        <v>9045.8884800000069</v>
      </c>
      <c r="U12" s="4">
        <f t="shared" si="14"/>
        <v>9156.4610400000074</v>
      </c>
      <c r="V12" s="4">
        <f t="shared" si="14"/>
        <v>9267.0336000000079</v>
      </c>
      <c r="W12" s="4">
        <f t="shared" si="14"/>
        <v>9319.6872000000094</v>
      </c>
      <c r="X12" s="4">
        <f t="shared" si="14"/>
        <v>9372.3408000000109</v>
      </c>
      <c r="Y12" s="4">
        <f t="shared" si="14"/>
        <v>9424.9944000000105</v>
      </c>
      <c r="Z12" s="4">
        <f t="shared" si="14"/>
        <v>9477.648000000012</v>
      </c>
      <c r="AA12" s="4">
        <f t="shared" si="14"/>
        <v>9530.3016000000134</v>
      </c>
      <c r="AB12" s="4">
        <f t="shared" si="14"/>
        <v>9582.9552000000131</v>
      </c>
      <c r="AC12" s="4">
        <f t="shared" si="14"/>
        <v>9635.6088000000145</v>
      </c>
      <c r="AD12" s="4">
        <f t="shared" si="14"/>
        <v>9635.6088000000145</v>
      </c>
      <c r="AE12" s="4">
        <f t="shared" si="14"/>
        <v>9635.6088000000145</v>
      </c>
      <c r="AF12" s="4">
        <f t="shared" si="14"/>
        <v>9635.6088000000145</v>
      </c>
      <c r="AG12" s="4">
        <f t="shared" si="14"/>
        <v>9635.6088000000145</v>
      </c>
      <c r="AH12" s="4">
        <f t="shared" si="14"/>
        <v>9635.6088000000145</v>
      </c>
      <c r="AI12" s="4">
        <f t="shared" si="14"/>
        <v>9635.6088000000145</v>
      </c>
      <c r="AJ12" s="4">
        <f t="shared" si="14"/>
        <v>9635.6088000000145</v>
      </c>
      <c r="AK12" s="4">
        <f t="shared" si="14"/>
        <v>9635.6088000000145</v>
      </c>
      <c r="AL12" s="4">
        <f t="shared" si="14"/>
        <v>9635.6088000000145</v>
      </c>
      <c r="AM12" s="4">
        <f t="shared" si="14"/>
        <v>9635.6088000000145</v>
      </c>
      <c r="AN12" s="4">
        <f t="shared" si="14"/>
        <v>9635.6088000000145</v>
      </c>
      <c r="AO12" s="4">
        <f t="shared" si="14"/>
        <v>9635.6088000000145</v>
      </c>
      <c r="AP12" s="4">
        <f>PRODUCT(AP8*1.03)</f>
        <v>9635.6088000000145</v>
      </c>
      <c r="AQ12" s="4">
        <f t="shared" ref="AQ12:AR12" si="15">PRODUCT(AQ8*1.03)</f>
        <v>9635.6088000000145</v>
      </c>
      <c r="AR12" s="4">
        <f t="shared" si="15"/>
        <v>9635.6088000000145</v>
      </c>
      <c r="AS12" s="4">
        <f t="shared" ref="AS12" si="16">PRODUCT(AS8*1.03)</f>
        <v>9635.6088000000145</v>
      </c>
    </row>
  </sheetData>
  <sheetProtection algorithmName="SHA-512" hashValue="QItRGU1cBWAtS5yklHXVE14YGj/9pA4XPGRqy7RuZTllnCrwxJSOEPBJVlSh1XRQwE58aLJ/UwC8ik+kUWAHvQ==" saltValue="c5DxgLLv6b9hJgPjgEuRrw==" spinCount="100000" sheet="1" objects="1" scenario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AR12"/>
  <sheetViews>
    <sheetView zoomScale="85" zoomScaleNormal="85" workbookViewId="0">
      <pane xSplit="9" ySplit="12" topLeftCell="J13" activePane="bottomRight" state="frozen"/>
      <selection pane="topRight" activeCell="J1" sqref="J1"/>
      <selection pane="bottomLeft" activeCell="A16" sqref="A16"/>
      <selection pane="bottomRight" activeCell="L1" sqref="L1:L1048576"/>
    </sheetView>
  </sheetViews>
  <sheetFormatPr baseColWidth="10" defaultColWidth="11.453125" defaultRowHeight="14.75" x14ac:dyDescent="0.75"/>
  <sheetData>
    <row r="1" spans="1:44" x14ac:dyDescent="0.75">
      <c r="A1" s="2" t="s">
        <v>14</v>
      </c>
      <c r="B1" s="2">
        <v>2024</v>
      </c>
    </row>
    <row r="2" spans="1:44" ht="16" x14ac:dyDescent="0.8">
      <c r="A2" s="1" t="s">
        <v>1</v>
      </c>
      <c r="B2" s="1" t="s">
        <v>19</v>
      </c>
      <c r="C2" s="1" t="s">
        <v>20</v>
      </c>
      <c r="D2" s="1"/>
      <c r="E2" s="2"/>
      <c r="F2" s="2"/>
    </row>
    <row r="3" spans="1:44" x14ac:dyDescent="0.75">
      <c r="A3" t="s">
        <v>4</v>
      </c>
    </row>
    <row r="4" spans="1:44" x14ac:dyDescent="0.75">
      <c r="A4" t="s">
        <v>5</v>
      </c>
      <c r="B4">
        <v>25</v>
      </c>
    </row>
    <row r="5" spans="1:44" x14ac:dyDescent="0.75">
      <c r="A5" t="s">
        <v>6</v>
      </c>
      <c r="B5">
        <v>23</v>
      </c>
      <c r="C5">
        <v>24</v>
      </c>
      <c r="D5" s="3">
        <v>25</v>
      </c>
      <c r="E5">
        <v>26</v>
      </c>
      <c r="F5">
        <v>27</v>
      </c>
      <c r="G5">
        <v>28</v>
      </c>
      <c r="H5">
        <v>29</v>
      </c>
      <c r="I5">
        <v>30</v>
      </c>
      <c r="J5">
        <v>31</v>
      </c>
      <c r="K5">
        <v>32</v>
      </c>
      <c r="L5">
        <v>33</v>
      </c>
      <c r="M5">
        <v>34</v>
      </c>
      <c r="N5">
        <v>35</v>
      </c>
      <c r="O5">
        <v>36</v>
      </c>
      <c r="P5">
        <v>37</v>
      </c>
      <c r="Q5">
        <v>38</v>
      </c>
      <c r="R5">
        <v>39</v>
      </c>
      <c r="S5">
        <v>40</v>
      </c>
      <c r="T5">
        <v>41</v>
      </c>
      <c r="U5">
        <v>42</v>
      </c>
      <c r="V5">
        <v>43</v>
      </c>
      <c r="W5">
        <v>44</v>
      </c>
      <c r="X5">
        <v>45</v>
      </c>
      <c r="Y5">
        <v>46</v>
      </c>
      <c r="Z5">
        <v>47</v>
      </c>
      <c r="AA5">
        <v>48</v>
      </c>
      <c r="AB5">
        <v>49</v>
      </c>
      <c r="AC5">
        <v>50</v>
      </c>
      <c r="AD5">
        <v>51</v>
      </c>
      <c r="AE5">
        <v>52</v>
      </c>
      <c r="AF5">
        <v>53</v>
      </c>
      <c r="AG5">
        <v>54</v>
      </c>
      <c r="AH5">
        <v>55</v>
      </c>
      <c r="AI5">
        <v>56</v>
      </c>
      <c r="AJ5">
        <v>57</v>
      </c>
      <c r="AK5">
        <v>58</v>
      </c>
      <c r="AL5">
        <v>59</v>
      </c>
      <c r="AM5">
        <v>60</v>
      </c>
      <c r="AN5">
        <v>61</v>
      </c>
      <c r="AO5">
        <v>62</v>
      </c>
      <c r="AP5">
        <v>63</v>
      </c>
      <c r="AQ5">
        <v>64</v>
      </c>
      <c r="AR5">
        <v>65</v>
      </c>
    </row>
    <row r="6" spans="1:44" x14ac:dyDescent="0.75">
      <c r="A6" t="s">
        <v>7</v>
      </c>
      <c r="B6">
        <f>$B$1-B5-1</f>
        <v>2000</v>
      </c>
      <c r="C6">
        <f>SUM(B6-1)</f>
        <v>1999</v>
      </c>
      <c r="D6">
        <f>SUM(C6-1)</f>
        <v>1998</v>
      </c>
      <c r="E6">
        <f t="shared" ref="E6:AR6" si="0">SUM(D6-1)</f>
        <v>1997</v>
      </c>
      <c r="F6">
        <f t="shared" si="0"/>
        <v>1996</v>
      </c>
      <c r="G6">
        <f t="shared" si="0"/>
        <v>1995</v>
      </c>
      <c r="H6">
        <f t="shared" si="0"/>
        <v>1994</v>
      </c>
      <c r="I6">
        <f t="shared" si="0"/>
        <v>1993</v>
      </c>
      <c r="J6">
        <f t="shared" si="0"/>
        <v>1992</v>
      </c>
      <c r="K6">
        <f t="shared" si="0"/>
        <v>1991</v>
      </c>
      <c r="L6">
        <f t="shared" si="0"/>
        <v>1990</v>
      </c>
      <c r="M6">
        <f t="shared" si="0"/>
        <v>1989</v>
      </c>
      <c r="N6">
        <f t="shared" si="0"/>
        <v>1988</v>
      </c>
      <c r="O6">
        <f t="shared" si="0"/>
        <v>1987</v>
      </c>
      <c r="P6">
        <f t="shared" si="0"/>
        <v>1986</v>
      </c>
      <c r="Q6">
        <f t="shared" si="0"/>
        <v>1985</v>
      </c>
      <c r="R6">
        <f t="shared" si="0"/>
        <v>1984</v>
      </c>
      <c r="S6">
        <f t="shared" si="0"/>
        <v>1983</v>
      </c>
      <c r="T6">
        <f t="shared" si="0"/>
        <v>1982</v>
      </c>
      <c r="U6">
        <f t="shared" si="0"/>
        <v>1981</v>
      </c>
      <c r="V6">
        <f t="shared" si="0"/>
        <v>1980</v>
      </c>
      <c r="W6">
        <f t="shared" si="0"/>
        <v>1979</v>
      </c>
      <c r="X6">
        <f t="shared" si="0"/>
        <v>1978</v>
      </c>
      <c r="Y6">
        <f t="shared" si="0"/>
        <v>1977</v>
      </c>
      <c r="Z6">
        <f t="shared" si="0"/>
        <v>1976</v>
      </c>
      <c r="AA6">
        <f t="shared" si="0"/>
        <v>1975</v>
      </c>
      <c r="AB6">
        <f t="shared" si="0"/>
        <v>1974</v>
      </c>
      <c r="AC6">
        <f t="shared" si="0"/>
        <v>1973</v>
      </c>
      <c r="AD6">
        <f t="shared" si="0"/>
        <v>1972</v>
      </c>
      <c r="AE6">
        <f t="shared" si="0"/>
        <v>1971</v>
      </c>
      <c r="AF6">
        <f t="shared" si="0"/>
        <v>1970</v>
      </c>
      <c r="AG6">
        <f t="shared" si="0"/>
        <v>1969</v>
      </c>
      <c r="AH6">
        <f t="shared" si="0"/>
        <v>1968</v>
      </c>
      <c r="AI6">
        <f t="shared" si="0"/>
        <v>1967</v>
      </c>
      <c r="AJ6">
        <f t="shared" si="0"/>
        <v>1966</v>
      </c>
      <c r="AK6">
        <f t="shared" si="0"/>
        <v>1965</v>
      </c>
      <c r="AL6">
        <f t="shared" si="0"/>
        <v>1964</v>
      </c>
      <c r="AM6">
        <f t="shared" si="0"/>
        <v>1963</v>
      </c>
      <c r="AN6">
        <f t="shared" si="0"/>
        <v>1962</v>
      </c>
      <c r="AO6">
        <f t="shared" si="0"/>
        <v>1961</v>
      </c>
      <c r="AP6">
        <f t="shared" si="0"/>
        <v>1960</v>
      </c>
      <c r="AQ6">
        <f t="shared" si="0"/>
        <v>1959</v>
      </c>
      <c r="AR6">
        <f t="shared" si="0"/>
        <v>1958</v>
      </c>
    </row>
    <row r="7" spans="1:44" x14ac:dyDescent="0.75">
      <c r="A7" t="s">
        <v>8</v>
      </c>
      <c r="B7">
        <v>6710</v>
      </c>
      <c r="C7">
        <f>$B$7</f>
        <v>6710</v>
      </c>
      <c r="D7">
        <f t="shared" ref="D7:AR7" si="1">$B$7</f>
        <v>6710</v>
      </c>
      <c r="E7">
        <f t="shared" si="1"/>
        <v>6710</v>
      </c>
      <c r="F7">
        <f t="shared" si="1"/>
        <v>6710</v>
      </c>
      <c r="G7">
        <f t="shared" si="1"/>
        <v>6710</v>
      </c>
      <c r="H7">
        <f t="shared" si="1"/>
        <v>6710</v>
      </c>
      <c r="I7">
        <f t="shared" si="1"/>
        <v>6710</v>
      </c>
      <c r="J7">
        <f t="shared" si="1"/>
        <v>6710</v>
      </c>
      <c r="K7">
        <f t="shared" si="1"/>
        <v>6710</v>
      </c>
      <c r="L7">
        <f t="shared" si="1"/>
        <v>6710</v>
      </c>
      <c r="M7">
        <f t="shared" si="1"/>
        <v>6710</v>
      </c>
      <c r="N7">
        <f t="shared" si="1"/>
        <v>6710</v>
      </c>
      <c r="O7">
        <f t="shared" si="1"/>
        <v>6710</v>
      </c>
      <c r="P7">
        <f t="shared" si="1"/>
        <v>6710</v>
      </c>
      <c r="Q7">
        <f t="shared" si="1"/>
        <v>6710</v>
      </c>
      <c r="R7">
        <f t="shared" si="1"/>
        <v>6710</v>
      </c>
      <c r="S7">
        <f t="shared" si="1"/>
        <v>6710</v>
      </c>
      <c r="T7">
        <f t="shared" si="1"/>
        <v>6710</v>
      </c>
      <c r="U7">
        <f t="shared" si="1"/>
        <v>6710</v>
      </c>
      <c r="V7">
        <f t="shared" si="1"/>
        <v>6710</v>
      </c>
      <c r="W7">
        <f t="shared" si="1"/>
        <v>6710</v>
      </c>
      <c r="X7">
        <f t="shared" si="1"/>
        <v>6710</v>
      </c>
      <c r="Y7">
        <f t="shared" si="1"/>
        <v>6710</v>
      </c>
      <c r="Z7">
        <f t="shared" si="1"/>
        <v>6710</v>
      </c>
      <c r="AA7">
        <f t="shared" si="1"/>
        <v>6710</v>
      </c>
      <c r="AB7">
        <f t="shared" si="1"/>
        <v>6710</v>
      </c>
      <c r="AC7">
        <f t="shared" si="1"/>
        <v>6710</v>
      </c>
      <c r="AD7">
        <f t="shared" si="1"/>
        <v>6710</v>
      </c>
      <c r="AE7">
        <f t="shared" si="1"/>
        <v>6710</v>
      </c>
      <c r="AF7">
        <f t="shared" si="1"/>
        <v>6710</v>
      </c>
      <c r="AG7">
        <f t="shared" si="1"/>
        <v>6710</v>
      </c>
      <c r="AH7">
        <f t="shared" si="1"/>
        <v>6710</v>
      </c>
      <c r="AI7">
        <f t="shared" si="1"/>
        <v>6710</v>
      </c>
      <c r="AJ7">
        <f t="shared" si="1"/>
        <v>6710</v>
      </c>
      <c r="AK7">
        <f t="shared" si="1"/>
        <v>6710</v>
      </c>
      <c r="AL7">
        <f t="shared" si="1"/>
        <v>6710</v>
      </c>
      <c r="AM7">
        <f t="shared" si="1"/>
        <v>6710</v>
      </c>
      <c r="AN7">
        <f t="shared" si="1"/>
        <v>6710</v>
      </c>
      <c r="AO7">
        <f t="shared" si="1"/>
        <v>6710</v>
      </c>
      <c r="AP7">
        <f t="shared" si="1"/>
        <v>6710</v>
      </c>
      <c r="AQ7">
        <f t="shared" si="1"/>
        <v>6710</v>
      </c>
      <c r="AR7">
        <f t="shared" si="1"/>
        <v>6710</v>
      </c>
    </row>
    <row r="8" spans="1:44" x14ac:dyDescent="0.75">
      <c r="A8" t="s">
        <v>9</v>
      </c>
      <c r="B8">
        <f>SUM($B$7)</f>
        <v>6710</v>
      </c>
      <c r="C8">
        <f t="shared" ref="C8:D8" si="2">SUM($B$7)</f>
        <v>6710</v>
      </c>
      <c r="D8">
        <f t="shared" si="2"/>
        <v>6710</v>
      </c>
      <c r="E8" s="4">
        <f>PRODUCT(D8+$D7*0.0288)</f>
        <v>6903.2479999999996</v>
      </c>
      <c r="F8" s="4">
        <f>PRODUCT(E8+$E7*0.0288)</f>
        <v>7096.4959999999992</v>
      </c>
      <c r="G8" s="4">
        <f>PRODUCT(F8+$D7*0.0288)</f>
        <v>7289.7439999999988</v>
      </c>
      <c r="H8" s="4">
        <f>PRODUCT(G8+$E7*0.0288)</f>
        <v>7482.9919999999984</v>
      </c>
      <c r="I8" s="4">
        <f>PRODUCT(H8+$D7*0.0288)</f>
        <v>7676.239999999998</v>
      </c>
      <c r="J8" s="4">
        <f>PRODUCT(I8+$E7*0.0288)</f>
        <v>7869.4879999999976</v>
      </c>
      <c r="K8" s="4">
        <f>PRODUCT(J8+$E7*0.0224)</f>
        <v>8019.7919999999976</v>
      </c>
      <c r="L8" s="4">
        <f>PRODUCT(K8+$E7*0.0224)</f>
        <v>8170.0959999999977</v>
      </c>
      <c r="M8" s="4">
        <f t="shared" ref="M8:P8" si="3">PRODUCT(L8+$E7*0.0224)</f>
        <v>8320.3999999999978</v>
      </c>
      <c r="N8" s="4">
        <f t="shared" si="3"/>
        <v>8470.7039999999979</v>
      </c>
      <c r="O8" s="4">
        <f t="shared" si="3"/>
        <v>8621.007999999998</v>
      </c>
      <c r="P8" s="4">
        <f t="shared" si="3"/>
        <v>8771.3119999999981</v>
      </c>
      <c r="Q8" s="4">
        <f>PRODUCT(P8+$E7*0.0168)</f>
        <v>8884.0399999999972</v>
      </c>
      <c r="R8" s="4">
        <f t="shared" ref="R8:V8" si="4">PRODUCT(Q8+$E7*0.0168)</f>
        <v>8996.7679999999964</v>
      </c>
      <c r="S8" s="4">
        <f t="shared" si="4"/>
        <v>9109.4959999999955</v>
      </c>
      <c r="T8" s="4">
        <f t="shared" si="4"/>
        <v>9222.2239999999947</v>
      </c>
      <c r="U8" s="4">
        <f t="shared" si="4"/>
        <v>9334.9519999999939</v>
      </c>
      <c r="V8" s="4">
        <f t="shared" si="4"/>
        <v>9447.679999999993</v>
      </c>
      <c r="W8" s="4">
        <f>PRODUCT(V8+$E7*0.008)</f>
        <v>9501.3599999999933</v>
      </c>
      <c r="X8" s="4">
        <f t="shared" ref="X8:AC8" si="5">PRODUCT(W8+$E7*0.008)</f>
        <v>9555.0399999999936</v>
      </c>
      <c r="Y8" s="4">
        <f t="shared" si="5"/>
        <v>9608.7199999999939</v>
      </c>
      <c r="Z8" s="4">
        <f t="shared" si="5"/>
        <v>9662.3999999999942</v>
      </c>
      <c r="AA8" s="4">
        <f t="shared" si="5"/>
        <v>9716.0799999999945</v>
      </c>
      <c r="AB8" s="4">
        <f t="shared" si="5"/>
        <v>9769.7599999999948</v>
      </c>
      <c r="AC8" s="4">
        <f t="shared" si="5"/>
        <v>9823.4399999999951</v>
      </c>
      <c r="AD8" s="4">
        <f>AC8</f>
        <v>9823.4399999999951</v>
      </c>
      <c r="AE8" s="4">
        <f t="shared" ref="AE8:AR8" si="6">AD8</f>
        <v>9823.4399999999951</v>
      </c>
      <c r="AF8" s="4">
        <f t="shared" si="6"/>
        <v>9823.4399999999951</v>
      </c>
      <c r="AG8" s="4">
        <f t="shared" si="6"/>
        <v>9823.4399999999951</v>
      </c>
      <c r="AH8" s="4">
        <f t="shared" si="6"/>
        <v>9823.4399999999951</v>
      </c>
      <c r="AI8" s="4">
        <f t="shared" si="6"/>
        <v>9823.4399999999951</v>
      </c>
      <c r="AJ8" s="4">
        <f t="shared" si="6"/>
        <v>9823.4399999999951</v>
      </c>
      <c r="AK8" s="4">
        <f t="shared" si="6"/>
        <v>9823.4399999999951</v>
      </c>
      <c r="AL8" s="4">
        <f t="shared" si="6"/>
        <v>9823.4399999999951</v>
      </c>
      <c r="AM8" s="4">
        <f t="shared" si="6"/>
        <v>9823.4399999999951</v>
      </c>
      <c r="AN8" s="4">
        <f t="shared" si="6"/>
        <v>9823.4399999999951</v>
      </c>
      <c r="AO8" s="4">
        <f t="shared" si="6"/>
        <v>9823.4399999999951</v>
      </c>
      <c r="AP8" s="4">
        <f t="shared" si="6"/>
        <v>9823.4399999999951</v>
      </c>
      <c r="AQ8" s="4">
        <f t="shared" si="6"/>
        <v>9823.4399999999951</v>
      </c>
      <c r="AR8" s="4">
        <f t="shared" si="6"/>
        <v>9823.4399999999951</v>
      </c>
    </row>
    <row r="9" spans="1:44" x14ac:dyDescent="0.75">
      <c r="A9" t="s">
        <v>10</v>
      </c>
      <c r="B9">
        <v>10132</v>
      </c>
      <c r="C9">
        <f>$B$9</f>
        <v>10132</v>
      </c>
      <c r="D9">
        <f t="shared" ref="D9:AR9" si="7">$B$9</f>
        <v>10132</v>
      </c>
      <c r="E9">
        <f t="shared" si="7"/>
        <v>10132</v>
      </c>
      <c r="F9">
        <f t="shared" si="7"/>
        <v>10132</v>
      </c>
      <c r="G9">
        <f t="shared" si="7"/>
        <v>10132</v>
      </c>
      <c r="H9">
        <f t="shared" si="7"/>
        <v>10132</v>
      </c>
      <c r="I9">
        <f t="shared" si="7"/>
        <v>10132</v>
      </c>
      <c r="J9">
        <f t="shared" si="7"/>
        <v>10132</v>
      </c>
      <c r="K9">
        <f t="shared" si="7"/>
        <v>10132</v>
      </c>
      <c r="L9">
        <f t="shared" si="7"/>
        <v>10132</v>
      </c>
      <c r="M9">
        <f t="shared" si="7"/>
        <v>10132</v>
      </c>
      <c r="N9">
        <f t="shared" si="7"/>
        <v>10132</v>
      </c>
      <c r="O9">
        <f t="shared" si="7"/>
        <v>10132</v>
      </c>
      <c r="P9">
        <f t="shared" si="7"/>
        <v>10132</v>
      </c>
      <c r="Q9">
        <f t="shared" si="7"/>
        <v>10132</v>
      </c>
      <c r="R9">
        <f t="shared" si="7"/>
        <v>10132</v>
      </c>
      <c r="S9">
        <f t="shared" si="7"/>
        <v>10132</v>
      </c>
      <c r="T9">
        <f t="shared" si="7"/>
        <v>10132</v>
      </c>
      <c r="U9">
        <f t="shared" si="7"/>
        <v>10132</v>
      </c>
      <c r="V9">
        <f t="shared" si="7"/>
        <v>10132</v>
      </c>
      <c r="W9">
        <f t="shared" si="7"/>
        <v>10132</v>
      </c>
      <c r="X9">
        <f t="shared" si="7"/>
        <v>10132</v>
      </c>
      <c r="Y9">
        <f t="shared" si="7"/>
        <v>10132</v>
      </c>
      <c r="Z9">
        <f t="shared" si="7"/>
        <v>10132</v>
      </c>
      <c r="AA9">
        <f t="shared" si="7"/>
        <v>10132</v>
      </c>
      <c r="AB9">
        <f t="shared" si="7"/>
        <v>10132</v>
      </c>
      <c r="AC9">
        <f t="shared" si="7"/>
        <v>10132</v>
      </c>
      <c r="AD9">
        <f t="shared" si="7"/>
        <v>10132</v>
      </c>
      <c r="AE9">
        <f t="shared" si="7"/>
        <v>10132</v>
      </c>
      <c r="AF9">
        <f t="shared" si="7"/>
        <v>10132</v>
      </c>
      <c r="AG9">
        <f t="shared" si="7"/>
        <v>10132</v>
      </c>
      <c r="AH9">
        <f t="shared" si="7"/>
        <v>10132</v>
      </c>
      <c r="AI9">
        <f t="shared" si="7"/>
        <v>10132</v>
      </c>
      <c r="AJ9">
        <f t="shared" si="7"/>
        <v>10132</v>
      </c>
      <c r="AK9">
        <f t="shared" si="7"/>
        <v>10132</v>
      </c>
      <c r="AL9">
        <f t="shared" si="7"/>
        <v>10132</v>
      </c>
      <c r="AM9">
        <f t="shared" si="7"/>
        <v>10132</v>
      </c>
      <c r="AN9">
        <f t="shared" si="7"/>
        <v>10132</v>
      </c>
      <c r="AO9">
        <f t="shared" si="7"/>
        <v>10132</v>
      </c>
      <c r="AP9">
        <f t="shared" si="7"/>
        <v>10132</v>
      </c>
      <c r="AQ9">
        <f t="shared" si="7"/>
        <v>10132</v>
      </c>
      <c r="AR9">
        <f t="shared" si="7"/>
        <v>10132</v>
      </c>
    </row>
    <row r="10" spans="1:44" x14ac:dyDescent="0.75">
      <c r="A10" t="s">
        <v>11</v>
      </c>
      <c r="D10" s="4">
        <f>PRODUCT(D8*0.91)</f>
        <v>6106.1</v>
      </c>
      <c r="E10" s="4">
        <f t="shared" ref="E10:AO10" si="8">PRODUCT(E8*0.91)</f>
        <v>6281.95568</v>
      </c>
      <c r="F10" s="4">
        <f t="shared" si="8"/>
        <v>6457.8113599999997</v>
      </c>
      <c r="G10" s="4">
        <f t="shared" si="8"/>
        <v>6633.6670399999994</v>
      </c>
      <c r="H10" s="4">
        <f t="shared" si="8"/>
        <v>6809.522719999999</v>
      </c>
      <c r="I10" s="4">
        <f t="shared" si="8"/>
        <v>6985.3783999999987</v>
      </c>
      <c r="J10" s="4">
        <f t="shared" si="8"/>
        <v>7161.2340799999984</v>
      </c>
      <c r="K10" s="4">
        <f t="shared" si="8"/>
        <v>7298.0107199999984</v>
      </c>
      <c r="L10" s="4">
        <f t="shared" si="8"/>
        <v>7434.7873599999984</v>
      </c>
      <c r="M10" s="4">
        <f t="shared" si="8"/>
        <v>7571.5639999999985</v>
      </c>
      <c r="N10" s="4">
        <f t="shared" si="8"/>
        <v>7708.3406399999985</v>
      </c>
      <c r="O10" s="4">
        <f t="shared" si="8"/>
        <v>7845.1172799999986</v>
      </c>
      <c r="P10" s="4">
        <f t="shared" si="8"/>
        <v>7981.8939199999986</v>
      </c>
      <c r="Q10" s="4">
        <f t="shared" si="8"/>
        <v>8084.4763999999977</v>
      </c>
      <c r="R10" s="4">
        <f t="shared" si="8"/>
        <v>8187.0588799999969</v>
      </c>
      <c r="S10" s="4">
        <f t="shared" si="8"/>
        <v>8289.641359999996</v>
      </c>
      <c r="T10" s="4">
        <f t="shared" si="8"/>
        <v>8392.2238399999951</v>
      </c>
      <c r="U10" s="4">
        <f t="shared" si="8"/>
        <v>8494.8063199999942</v>
      </c>
      <c r="V10" s="4">
        <f t="shared" si="8"/>
        <v>8597.3887999999934</v>
      </c>
      <c r="W10" s="4">
        <f t="shared" si="8"/>
        <v>8646.2375999999949</v>
      </c>
      <c r="X10" s="4">
        <f t="shared" si="8"/>
        <v>8695.0863999999947</v>
      </c>
      <c r="Y10" s="4">
        <f t="shared" si="8"/>
        <v>8743.9351999999944</v>
      </c>
      <c r="Z10" s="4">
        <f t="shared" si="8"/>
        <v>8792.7839999999942</v>
      </c>
      <c r="AA10" s="4">
        <f t="shared" si="8"/>
        <v>8841.6327999999958</v>
      </c>
      <c r="AB10" s="4">
        <f t="shared" si="8"/>
        <v>8890.4815999999955</v>
      </c>
      <c r="AC10" s="4">
        <f t="shared" si="8"/>
        <v>8939.3303999999953</v>
      </c>
      <c r="AD10" s="4">
        <f t="shared" si="8"/>
        <v>8939.3303999999953</v>
      </c>
      <c r="AE10" s="4">
        <f t="shared" si="8"/>
        <v>8939.3303999999953</v>
      </c>
      <c r="AF10" s="4">
        <f t="shared" si="8"/>
        <v>8939.3303999999953</v>
      </c>
      <c r="AG10" s="4">
        <f t="shared" si="8"/>
        <v>8939.3303999999953</v>
      </c>
      <c r="AH10" s="4">
        <f t="shared" si="8"/>
        <v>8939.3303999999953</v>
      </c>
      <c r="AI10" s="4">
        <f t="shared" si="8"/>
        <v>8939.3303999999953</v>
      </c>
      <c r="AJ10" s="4">
        <f t="shared" si="8"/>
        <v>8939.3303999999953</v>
      </c>
      <c r="AK10" s="4">
        <f t="shared" si="8"/>
        <v>8939.3303999999953</v>
      </c>
      <c r="AL10" s="4">
        <f t="shared" si="8"/>
        <v>8939.3303999999953</v>
      </c>
      <c r="AM10" s="4">
        <f t="shared" si="8"/>
        <v>8939.3303999999953</v>
      </c>
      <c r="AN10" s="4">
        <f t="shared" si="8"/>
        <v>8939.3303999999953</v>
      </c>
      <c r="AO10" s="4">
        <f t="shared" si="8"/>
        <v>8939.3303999999953</v>
      </c>
      <c r="AP10" s="4">
        <f>PRODUCT(AP8*0.91)</f>
        <v>8939.3303999999953</v>
      </c>
      <c r="AQ10" s="4">
        <f t="shared" ref="AQ10" si="9">PRODUCT(AQ8*0.91)</f>
        <v>8939.3303999999953</v>
      </c>
      <c r="AR10" s="4">
        <f t="shared" ref="AR10" si="10">PRODUCT(AR8*0.91)</f>
        <v>8939.3303999999953</v>
      </c>
    </row>
    <row r="11" spans="1:44" x14ac:dyDescent="0.75">
      <c r="A11" t="s">
        <v>12</v>
      </c>
      <c r="D11" s="4">
        <f>PRODUCT(D8*0.97)</f>
        <v>6508.7</v>
      </c>
      <c r="E11" s="4">
        <f t="shared" ref="E11:AO11" si="11">PRODUCT(E8*0.97)</f>
        <v>6696.1505599999991</v>
      </c>
      <c r="F11" s="4">
        <f t="shared" si="11"/>
        <v>6883.6011199999994</v>
      </c>
      <c r="G11" s="4">
        <f t="shared" si="11"/>
        <v>7071.0516799999987</v>
      </c>
      <c r="H11" s="4">
        <f t="shared" si="11"/>
        <v>7258.502239999998</v>
      </c>
      <c r="I11" s="4">
        <f t="shared" si="11"/>
        <v>7445.9527999999982</v>
      </c>
      <c r="J11" s="4">
        <f t="shared" si="11"/>
        <v>7633.4033599999975</v>
      </c>
      <c r="K11" s="4">
        <f t="shared" si="11"/>
        <v>7779.1982399999979</v>
      </c>
      <c r="L11" s="4">
        <f t="shared" si="11"/>
        <v>7924.9931199999974</v>
      </c>
      <c r="M11" s="4">
        <f t="shared" si="11"/>
        <v>8070.7879999999977</v>
      </c>
      <c r="N11" s="4">
        <f t="shared" si="11"/>
        <v>8216.5828799999981</v>
      </c>
      <c r="O11" s="4">
        <f t="shared" si="11"/>
        <v>8362.3777599999976</v>
      </c>
      <c r="P11" s="4">
        <f t="shared" si="11"/>
        <v>8508.172639999997</v>
      </c>
      <c r="Q11" s="4">
        <f t="shared" si="11"/>
        <v>8617.5187999999962</v>
      </c>
      <c r="R11" s="4">
        <f t="shared" si="11"/>
        <v>8726.8649599999972</v>
      </c>
      <c r="S11" s="4">
        <f t="shared" si="11"/>
        <v>8836.2111199999963</v>
      </c>
      <c r="T11" s="4">
        <f t="shared" si="11"/>
        <v>8945.5572799999954</v>
      </c>
      <c r="U11" s="4">
        <f t="shared" si="11"/>
        <v>9054.9034399999946</v>
      </c>
      <c r="V11" s="4">
        <f t="shared" si="11"/>
        <v>9164.2495999999937</v>
      </c>
      <c r="W11" s="4">
        <f t="shared" si="11"/>
        <v>9216.3191999999926</v>
      </c>
      <c r="X11" s="4">
        <f t="shared" si="11"/>
        <v>9268.3887999999934</v>
      </c>
      <c r="Y11" s="4">
        <f t="shared" si="11"/>
        <v>9320.4583999999941</v>
      </c>
      <c r="Z11" s="4">
        <f t="shared" si="11"/>
        <v>9372.5279999999948</v>
      </c>
      <c r="AA11" s="4">
        <f t="shared" si="11"/>
        <v>9424.5975999999937</v>
      </c>
      <c r="AB11" s="4">
        <f t="shared" si="11"/>
        <v>9476.6671999999944</v>
      </c>
      <c r="AC11" s="4">
        <f t="shared" si="11"/>
        <v>9528.7367999999951</v>
      </c>
      <c r="AD11" s="4">
        <f t="shared" si="11"/>
        <v>9528.7367999999951</v>
      </c>
      <c r="AE11" s="4">
        <f t="shared" si="11"/>
        <v>9528.7367999999951</v>
      </c>
      <c r="AF11" s="4">
        <f t="shared" si="11"/>
        <v>9528.7367999999951</v>
      </c>
      <c r="AG11" s="4">
        <f t="shared" si="11"/>
        <v>9528.7367999999951</v>
      </c>
      <c r="AH11" s="4">
        <f t="shared" si="11"/>
        <v>9528.7367999999951</v>
      </c>
      <c r="AI11" s="4">
        <f t="shared" si="11"/>
        <v>9528.7367999999951</v>
      </c>
      <c r="AJ11" s="4">
        <f t="shared" si="11"/>
        <v>9528.7367999999951</v>
      </c>
      <c r="AK11" s="4">
        <f t="shared" si="11"/>
        <v>9528.7367999999951</v>
      </c>
      <c r="AL11" s="4">
        <f t="shared" si="11"/>
        <v>9528.7367999999951</v>
      </c>
      <c r="AM11" s="4">
        <f t="shared" si="11"/>
        <v>9528.7367999999951</v>
      </c>
      <c r="AN11" s="4">
        <f t="shared" si="11"/>
        <v>9528.7367999999951</v>
      </c>
      <c r="AO11" s="4">
        <f t="shared" si="11"/>
        <v>9528.7367999999951</v>
      </c>
      <c r="AP11" s="4">
        <f>PRODUCT(AP8*0.97)</f>
        <v>9528.7367999999951</v>
      </c>
      <c r="AQ11" s="4">
        <f t="shared" ref="AQ11" si="12">PRODUCT(AQ8*0.97)</f>
        <v>9528.7367999999951</v>
      </c>
      <c r="AR11" s="4">
        <f t="shared" ref="AR11" si="13">PRODUCT(AR8*0.97)</f>
        <v>9528.7367999999951</v>
      </c>
    </row>
    <row r="12" spans="1:44" x14ac:dyDescent="0.75">
      <c r="A12" t="s">
        <v>13</v>
      </c>
      <c r="D12" s="4">
        <f>PRODUCT(D8*1.03)</f>
        <v>6911.3</v>
      </c>
      <c r="E12" s="4">
        <f t="shared" ref="E12:AO12" si="14">PRODUCT(E8*1.03)</f>
        <v>7110.3454400000001</v>
      </c>
      <c r="F12" s="4">
        <f t="shared" si="14"/>
        <v>7309.390879999999</v>
      </c>
      <c r="G12" s="4">
        <f t="shared" si="14"/>
        <v>7508.4363199999989</v>
      </c>
      <c r="H12" s="4">
        <f t="shared" si="14"/>
        <v>7707.4817599999988</v>
      </c>
      <c r="I12" s="4">
        <f t="shared" si="14"/>
        <v>7906.5271999999977</v>
      </c>
      <c r="J12" s="4">
        <f t="shared" si="14"/>
        <v>8105.5726399999976</v>
      </c>
      <c r="K12" s="4">
        <f t="shared" si="14"/>
        <v>8260.3857599999974</v>
      </c>
      <c r="L12" s="4">
        <f t="shared" si="14"/>
        <v>8415.1988799999981</v>
      </c>
      <c r="M12" s="4">
        <f t="shared" si="14"/>
        <v>8570.0119999999988</v>
      </c>
      <c r="N12" s="4">
        <f t="shared" si="14"/>
        <v>8724.8251199999977</v>
      </c>
      <c r="O12" s="4">
        <f t="shared" si="14"/>
        <v>8879.6382399999984</v>
      </c>
      <c r="P12" s="4">
        <f t="shared" si="14"/>
        <v>9034.4513599999991</v>
      </c>
      <c r="Q12" s="4">
        <f t="shared" si="14"/>
        <v>9150.5611999999983</v>
      </c>
      <c r="R12" s="4">
        <f t="shared" si="14"/>
        <v>9266.6710399999956</v>
      </c>
      <c r="S12" s="4">
        <f t="shared" si="14"/>
        <v>9382.7808799999948</v>
      </c>
      <c r="T12" s="4">
        <f t="shared" si="14"/>
        <v>9498.890719999994</v>
      </c>
      <c r="U12" s="4">
        <f t="shared" si="14"/>
        <v>9615.0005599999931</v>
      </c>
      <c r="V12" s="4">
        <f t="shared" si="14"/>
        <v>9731.1103999999923</v>
      </c>
      <c r="W12" s="4">
        <f t="shared" si="14"/>
        <v>9786.400799999994</v>
      </c>
      <c r="X12" s="4">
        <f t="shared" si="14"/>
        <v>9841.6911999999938</v>
      </c>
      <c r="Y12" s="4">
        <f t="shared" si="14"/>
        <v>9896.9815999999937</v>
      </c>
      <c r="Z12" s="4">
        <f t="shared" si="14"/>
        <v>9952.2719999999936</v>
      </c>
      <c r="AA12" s="4">
        <f t="shared" si="14"/>
        <v>10007.562399999995</v>
      </c>
      <c r="AB12" s="4">
        <f t="shared" si="14"/>
        <v>10062.852799999995</v>
      </c>
      <c r="AC12" s="4">
        <f t="shared" si="14"/>
        <v>10118.143199999995</v>
      </c>
      <c r="AD12" s="4">
        <f t="shared" si="14"/>
        <v>10118.143199999995</v>
      </c>
      <c r="AE12" s="4">
        <f t="shared" si="14"/>
        <v>10118.143199999995</v>
      </c>
      <c r="AF12" s="4">
        <f t="shared" si="14"/>
        <v>10118.143199999995</v>
      </c>
      <c r="AG12" s="4">
        <f t="shared" si="14"/>
        <v>10118.143199999995</v>
      </c>
      <c r="AH12" s="4">
        <f t="shared" si="14"/>
        <v>10118.143199999995</v>
      </c>
      <c r="AI12" s="4">
        <f t="shared" si="14"/>
        <v>10118.143199999995</v>
      </c>
      <c r="AJ12" s="4">
        <f t="shared" si="14"/>
        <v>10118.143199999995</v>
      </c>
      <c r="AK12" s="4">
        <f t="shared" si="14"/>
        <v>10118.143199999995</v>
      </c>
      <c r="AL12" s="4">
        <f t="shared" si="14"/>
        <v>10118.143199999995</v>
      </c>
      <c r="AM12" s="4">
        <f t="shared" si="14"/>
        <v>10118.143199999995</v>
      </c>
      <c r="AN12" s="4">
        <f t="shared" si="14"/>
        <v>10118.143199999995</v>
      </c>
      <c r="AO12" s="4">
        <f t="shared" si="14"/>
        <v>10118.143199999995</v>
      </c>
      <c r="AP12" s="4">
        <f>PRODUCT(AP8*1.03)</f>
        <v>10118.143199999995</v>
      </c>
      <c r="AQ12" s="4">
        <f t="shared" ref="AQ12" si="15">PRODUCT(AQ8*1.03)</f>
        <v>10118.143199999995</v>
      </c>
      <c r="AR12" s="4">
        <f t="shared" ref="AR12" si="16">PRODUCT(AR8*1.03)</f>
        <v>10118.143199999995</v>
      </c>
    </row>
  </sheetData>
  <sheetProtection algorithmName="SHA-512" hashValue="SxELXZ6jW9C65CTcAEHDUfAjVnTMs/EQHh2Fpf/hHkEjtlNOwQqJIqn1xvub5fOgoTp7HHKj+YnZNfRpQ+iwFg==" saltValue="3YxS3646lcMd6+cIf8Jf1g==" spinCount="100000"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511463-c849-4703-b314-b8aca7948af9">
      <Terms xmlns="http://schemas.microsoft.com/office/infopath/2007/PartnerControls"/>
    </lcf76f155ced4ddcb4097134ff3c332f>
    <TaxCatchAll xmlns="e953f794-673f-476e-86ba-3aa1c149b85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8997A81846E947862478DE50B4F782" ma:contentTypeVersion="14" ma:contentTypeDescription="Ein neues Dokument erstellen." ma:contentTypeScope="" ma:versionID="a92fc6db162ad1a1a995bc4299eaa17e">
  <xsd:schema xmlns:xsd="http://www.w3.org/2001/XMLSchema" xmlns:xs="http://www.w3.org/2001/XMLSchema" xmlns:p="http://schemas.microsoft.com/office/2006/metadata/properties" xmlns:ns2="2e511463-c849-4703-b314-b8aca7948af9" xmlns:ns3="e953f794-673f-476e-86ba-3aa1c149b856" targetNamespace="http://schemas.microsoft.com/office/2006/metadata/properties" ma:root="true" ma:fieldsID="10214e7244936796a015f2ff1071e467" ns2:_="" ns3:_="">
    <xsd:import namespace="2e511463-c849-4703-b314-b8aca7948af9"/>
    <xsd:import namespace="e953f794-673f-476e-86ba-3aa1c149b8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11463-c849-4703-b314-b8aca7948a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77637df6-3564-43bb-a907-4e547449b20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53f794-673f-476e-86ba-3aa1c149b8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35802fe0-a3b1-4ca6-9c77-de896b4b2157}" ma:internalName="TaxCatchAll" ma:showField="CatchAllData" ma:web="e953f794-673f-476e-86ba-3aa1c149b8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7C7FD9-5BBD-4C66-BE94-3495B5DC02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7BBA8B-7330-4B4C-900F-D6E0A9FD7D79}">
  <ds:schemaRefs>
    <ds:schemaRef ds:uri="e953f794-673f-476e-86ba-3aa1c149b856"/>
    <ds:schemaRef ds:uri="http://purl.org/dc/dcmitype/"/>
    <ds:schemaRef ds:uri="2e511463-c849-4703-b314-b8aca7948af9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7BE8BB1-83DF-4DE0-861D-DFB95B465B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511463-c849-4703-b314-b8aca7948af9"/>
    <ds:schemaRef ds:uri="e953f794-673f-476e-86ba-3aa1c149b8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Lohnüberprüfung</vt:lpstr>
      <vt:lpstr>L9_Daten</vt:lpstr>
      <vt:lpstr>L10_Daten</vt:lpstr>
      <vt:lpstr>L12_Daten</vt:lpstr>
      <vt:lpstr>L13_Daten</vt:lpstr>
    </vt:vector>
  </TitlesOfParts>
  <Manager/>
  <Company>Kanton Obwalden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Bähler Nino</dc:creator>
  <cp:keywords/>
  <dc:description/>
  <cp:lastModifiedBy>Sekretariat LVO</cp:lastModifiedBy>
  <cp:revision/>
  <cp:lastPrinted>2020-05-12T16:12:39Z</cp:lastPrinted>
  <dcterms:created xsi:type="dcterms:W3CDTF">2019-01-17T08:19:44Z</dcterms:created>
  <dcterms:modified xsi:type="dcterms:W3CDTF">2024-03-23T08:08:28Z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0x010100D98997A81846E947862478DE50B4F782</vt:lpwstr>
  </property>
  <property fmtid="{D5CDD505-2E9C-101B-9397-08002B2CF9AE}" pid="3" name="MediaServiceImageTags">
    <vt:lpwstr/>
  </property>
</Properties>
</file>